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BE4" lockStructure="1"/>
  <bookViews>
    <workbookView xWindow="0" yWindow="60" windowWidth="14370" windowHeight="7380"/>
  </bookViews>
  <sheets>
    <sheet name="naslovnica" sheetId="16" r:id="rId1"/>
    <sheet name="opis" sheetId="2" r:id="rId2"/>
    <sheet name="tlocrt" sheetId="15" r:id="rId3"/>
    <sheet name="rekapitulacija" sheetId="3" r:id="rId4"/>
    <sheet name="rušenja" sheetId="4" r:id="rId5"/>
    <sheet name="zidarski" sheetId="26" r:id="rId6"/>
    <sheet name="gips-kartonski" sheetId="27" r:id="rId7"/>
    <sheet name="stolarski" sheetId="17" r:id="rId8"/>
    <sheet name="izolaterski" sheetId="28" r:id="rId9"/>
    <sheet name="keramičarski" sheetId="19" r:id="rId10"/>
    <sheet name="parketarski" sheetId="20" r:id="rId11"/>
    <sheet name="soboslik-ličilački" sheetId="21" r:id="rId12"/>
    <sheet name="ViK" sheetId="23" r:id="rId13"/>
    <sheet name="grijanje" sheetId="29" r:id="rId14"/>
    <sheet name="elektroinstalacija" sheetId="24" r:id="rId15"/>
    <sheet name="čišćenje" sheetId="22" r:id="rId16"/>
  </sheets>
  <definedNames>
    <definedName name="_xlnm.Print_Area" localSheetId="1">opis!$A$1:$A$36</definedName>
    <definedName name="_xlnm.Print_Area" localSheetId="2">tlocrt!$A$1:$I$49</definedName>
  </definedNames>
  <calcPr calcId="145621"/>
</workbook>
</file>

<file path=xl/calcChain.xml><?xml version="1.0" encoding="utf-8"?>
<calcChain xmlns="http://schemas.openxmlformats.org/spreadsheetml/2006/main">
  <c r="H14" i="20" l="1"/>
  <c r="H12" i="23" l="1"/>
  <c r="H10" i="23"/>
  <c r="H10" i="24" l="1"/>
  <c r="H36" i="4"/>
  <c r="H8" i="29" l="1"/>
  <c r="H6" i="29"/>
  <c r="H40" i="4"/>
  <c r="H38" i="4"/>
  <c r="H10" i="17"/>
  <c r="H8" i="17"/>
  <c r="H10" i="29" l="1"/>
  <c r="F22" i="3" s="1"/>
  <c r="H8" i="21"/>
  <c r="H12" i="26"/>
  <c r="H10" i="26"/>
  <c r="H16" i="23" l="1"/>
  <c r="H24" i="23" l="1"/>
  <c r="H22" i="23"/>
  <c r="H28" i="23"/>
  <c r="H20" i="23" l="1"/>
  <c r="H26" i="23"/>
  <c r="H18" i="23"/>
  <c r="H6" i="23"/>
  <c r="H6" i="20" l="1"/>
  <c r="H10" i="19"/>
  <c r="H8" i="26"/>
  <c r="H6" i="28" l="1"/>
  <c r="H8" i="27"/>
  <c r="H6" i="27"/>
  <c r="H34" i="4"/>
  <c r="H24" i="4"/>
  <c r="H10" i="4"/>
  <c r="H8" i="4"/>
  <c r="H22" i="4"/>
  <c r="H20" i="4"/>
  <c r="H8" i="28" l="1"/>
  <c r="F12" i="3" s="1"/>
  <c r="H10" i="27"/>
  <c r="F8" i="3" s="1"/>
  <c r="H6" i="26"/>
  <c r="H14" i="26" l="1"/>
  <c r="F6" i="3" s="1"/>
  <c r="H8" i="24" l="1"/>
  <c r="H6" i="24"/>
  <c r="H6" i="17"/>
  <c r="H28" i="4"/>
  <c r="H8" i="23"/>
  <c r="H10" i="20"/>
  <c r="H6" i="4"/>
  <c r="H16" i="4"/>
  <c r="H30" i="4"/>
  <c r="H26" i="4"/>
  <c r="H12" i="24" l="1"/>
  <c r="F24" i="3" s="1"/>
  <c r="H32" i="4" l="1"/>
  <c r="H14" i="23"/>
  <c r="H12" i="4" l="1"/>
  <c r="H18" i="4"/>
  <c r="H30" i="23"/>
  <c r="F20" i="3" s="1"/>
  <c r="H6" i="22" l="1"/>
  <c r="H8" i="22" s="1"/>
  <c r="F26" i="3" s="1"/>
  <c r="H6" i="21"/>
  <c r="H12" i="20"/>
  <c r="H6" i="19"/>
  <c r="H8" i="20"/>
  <c r="H8" i="19"/>
  <c r="H10" i="21" l="1"/>
  <c r="F18" i="3" s="1"/>
  <c r="F16" i="3"/>
  <c r="H12" i="19"/>
  <c r="F14" i="3" s="1"/>
  <c r="H12" i="17"/>
  <c r="F10" i="3" s="1"/>
  <c r="H42" i="4"/>
  <c r="H14" i="4"/>
  <c r="H44" i="4" l="1"/>
  <c r="F4" i="3" s="1"/>
  <c r="F28" i="3" l="1"/>
  <c r="F29" i="3" l="1"/>
  <c r="F30" i="3" s="1"/>
  <c r="D24" i="16" s="1"/>
  <c r="D23" i="16"/>
</calcChain>
</file>

<file path=xl/sharedStrings.xml><?xml version="1.0" encoding="utf-8"?>
<sst xmlns="http://schemas.openxmlformats.org/spreadsheetml/2006/main" count="496" uniqueCount="223">
  <si>
    <t xml:space="preserve"> </t>
  </si>
  <si>
    <t>Adresa:</t>
  </si>
  <si>
    <t>Zagreb, Trg N.Topalušić 1</t>
  </si>
  <si>
    <t>OIB:</t>
  </si>
  <si>
    <t>Županija:</t>
  </si>
  <si>
    <t>Mjesto:</t>
  </si>
  <si>
    <t>Ulica i broj</t>
  </si>
  <si>
    <t>REKAPITULACIJA</t>
  </si>
  <si>
    <t>1.</t>
  </si>
  <si>
    <t>2.</t>
  </si>
  <si>
    <t>3.</t>
  </si>
  <si>
    <t>4.</t>
  </si>
  <si>
    <t>5.</t>
  </si>
  <si>
    <t>6.</t>
  </si>
  <si>
    <t>7.</t>
  </si>
  <si>
    <t>UKUPNO</t>
  </si>
  <si>
    <t xml:space="preserve">PDV </t>
  </si>
  <si>
    <t>SVEUKUPNO</t>
  </si>
  <si>
    <t>poz.</t>
  </si>
  <si>
    <t>opis</t>
  </si>
  <si>
    <t>x</t>
  </si>
  <si>
    <t>=</t>
  </si>
  <si>
    <t>ukupno</t>
  </si>
  <si>
    <t>1.1.</t>
  </si>
  <si>
    <r>
      <t>m</t>
    </r>
    <r>
      <rPr>
        <vertAlign val="superscript"/>
        <sz val="10"/>
        <rFont val="Arial"/>
        <family val="2"/>
        <charset val="238"/>
      </rPr>
      <t>2</t>
    </r>
  </si>
  <si>
    <t>1.2.</t>
  </si>
  <si>
    <t>1.4.</t>
  </si>
  <si>
    <r>
      <t>m</t>
    </r>
    <r>
      <rPr>
        <vertAlign val="superscript"/>
        <sz val="10"/>
        <rFont val="Arial"/>
        <family val="2"/>
        <charset val="238"/>
      </rPr>
      <t>3</t>
    </r>
  </si>
  <si>
    <t>RADOVI RUŠENJA I DEMONTAŽE UKUPNO</t>
  </si>
  <si>
    <t>2.1.</t>
  </si>
  <si>
    <r>
      <t>m</t>
    </r>
    <r>
      <rPr>
        <vertAlign val="superscript"/>
        <sz val="10"/>
        <rFont val="Arial"/>
        <family val="2"/>
        <charset val="238"/>
      </rPr>
      <t>1</t>
    </r>
  </si>
  <si>
    <t>4.1.</t>
  </si>
  <si>
    <t>KERAMIČARSKI RADOVI UKUPNO</t>
  </si>
  <si>
    <t>PARKETARSKI RADOVI UKUPNO</t>
  </si>
  <si>
    <t>RADOVI ČIŠĆENJA UKUPNO</t>
  </si>
  <si>
    <t>3.1.</t>
  </si>
  <si>
    <t>7.1.</t>
  </si>
  <si>
    <t>Ministarstvo hrvatskih branitelja</t>
  </si>
  <si>
    <t>OPIS USVOJENIH RADOVA NA SANACIJI</t>
  </si>
  <si>
    <t>Za sve radove treba primjenjivati tehničke propise, pravilnike, odredbe, uzance o građenju, građ.norme, a upotrijebljeni materijal, koji izvođač dobavlja i ugrađuje, mora odgovarati hrvatskim normama (HRN).</t>
  </si>
  <si>
    <t>Izvedba radova treba biti prema troškovničkom opisu radova, u skladu s pravilima struke.</t>
  </si>
  <si>
    <t>Eventualna odstupanja treba prethodno dogovoriti s projektantom i nadzornim inženjerom, za svaki pojedini slučaj.</t>
  </si>
  <si>
    <t>Za svaku izmjenu ili dopunu potrebno je dobiti pismenu suglasnost investitora, odnosno naručitelja radova.</t>
  </si>
  <si>
    <t>Tolerancije mjera izvedenih radova određene su pravilima struke, odnosno prema odluci projektanta i nadzornog inženjera. Sva odstupanja izvođač je dužan otkloniti o svom trošku.</t>
  </si>
  <si>
    <t>Ukoliko izvođač uoči dodatne radove koji nisu navedeni u stavkama troškovnika, dužan je za iste (vantroškovničke radove) dostaviti ponudu s analizom cijena.</t>
  </si>
  <si>
    <t>Izvođač radova u prisutnosti je Investitora izvršio pregled lokacije, odnosno potrebnih sanacijskih radova prema ovom troškovniku, te je s istim suglasan.</t>
  </si>
  <si>
    <t>Nakon izvedene sanacije traži se da prema pravilima struke sav izvedeni rad, svi ugrađeni materijali i oprema zadovolje sve kriterije dobro obavljenog posla.</t>
  </si>
  <si>
    <t>OPIS PRIMOPREDAJE RADOVA</t>
  </si>
  <si>
    <t>Primopredaju i okončani obračun izvršit će ovlašteni predstavnici investitora i izvođača, uz prisustvo nadzornog inženjera, nakon dovršenja sanacije.</t>
  </si>
  <si>
    <t>Primopredajnim zapisnikom utvrđuje se:</t>
  </si>
  <si>
    <t>Ukoliko se nedostaci ne otklone u definiranom roku, ugovorne strane su suglasne da se sanacija, odnosno završetak radova, izvrši o trošku izvođača.</t>
  </si>
  <si>
    <t>Potpis:</t>
  </si>
  <si>
    <t>Pečat:</t>
  </si>
  <si>
    <r>
      <rPr>
        <sz val="11"/>
        <rFont val="Calibri"/>
        <family val="2"/>
        <charset val="238"/>
      </rPr>
      <t>•</t>
    </r>
    <r>
      <rPr>
        <sz val="11"/>
        <rFont val="Arial"/>
        <family val="2"/>
        <charset val="238"/>
      </rPr>
      <t xml:space="preserve"> jesu li radovi izvedeni u cijelosti prema ugovoru, troškovniku i pravilima struke.</t>
    </r>
  </si>
  <si>
    <r>
      <rPr>
        <sz val="11"/>
        <rFont val="Calibri"/>
        <family val="2"/>
        <charset val="238"/>
      </rPr>
      <t>•</t>
    </r>
    <r>
      <rPr>
        <sz val="11"/>
        <rFont val="Arial"/>
        <family val="2"/>
        <charset val="238"/>
      </rPr>
      <t xml:space="preserve"> dgovara li kvaliteta izvedenih radova ugovorenoj kvaliteti.</t>
    </r>
  </si>
  <si>
    <r>
      <rPr>
        <sz val="11"/>
        <rFont val="Calibri"/>
        <family val="2"/>
        <charset val="238"/>
      </rPr>
      <t>•</t>
    </r>
    <r>
      <rPr>
        <sz val="11"/>
        <rFont val="Arial"/>
        <family val="2"/>
        <charset val="238"/>
      </rPr>
      <t xml:space="preserve"> koje radove izvođač mora o svom trošku dovršiti ili preptaviti.</t>
    </r>
  </si>
  <si>
    <r>
      <rPr>
        <sz val="11"/>
        <rFont val="Calibri"/>
        <family val="2"/>
        <charset val="238"/>
      </rPr>
      <t>•</t>
    </r>
    <r>
      <rPr>
        <sz val="11"/>
        <rFont val="Arial"/>
        <family val="2"/>
        <charset val="238"/>
      </rPr>
      <t xml:space="preserve"> definiranje roka otklanjanja nedostataka.</t>
    </r>
  </si>
  <si>
    <t>Datum:_____________________________</t>
  </si>
  <si>
    <t>Izvođač:____________________________</t>
  </si>
  <si>
    <t>OIB:_______________________________</t>
  </si>
  <si>
    <t>Potpis:_____________________________</t>
  </si>
  <si>
    <t>Adresa:_____________________________</t>
  </si>
  <si>
    <t>RUŠENJA I DEMONTAŽE</t>
  </si>
  <si>
    <t>Investitor radova:</t>
  </si>
  <si>
    <t>Broj etaža u zgradi:</t>
  </si>
  <si>
    <t>Izvođač radova:</t>
  </si>
  <si>
    <t>Ukupna cijena s PDV-om:</t>
  </si>
  <si>
    <t>Area Arte d.o.o. Zagreb, Ulica grada Vukovara 237C</t>
  </si>
  <si>
    <t>Izradio: Goran Rukavina, dipl.ing.arh.</t>
  </si>
  <si>
    <t>Direktor: Goran Rukavina, dipl.ing.arh.</t>
  </si>
  <si>
    <t>Ukupna cijena neto:</t>
  </si>
  <si>
    <t>kom.</t>
  </si>
  <si>
    <t>jed.    mj.</t>
  </si>
  <si>
    <t>koli-  čina</t>
  </si>
  <si>
    <t>jed.   cijena</t>
  </si>
  <si>
    <t>RADOVI RUŠENJA I DEMONTAŽE</t>
  </si>
  <si>
    <t>Oznaka stana:</t>
  </si>
  <si>
    <t>Tlocrtna površina stana:</t>
  </si>
  <si>
    <t>Pozicija stana u zgradi:</t>
  </si>
  <si>
    <t>prizemlje</t>
  </si>
  <si>
    <t>1.3.</t>
  </si>
  <si>
    <t>kom</t>
  </si>
  <si>
    <t>3.2.</t>
  </si>
  <si>
    <t>KERAMIČARSKI RADOVI</t>
  </si>
  <si>
    <t>4.2.</t>
  </si>
  <si>
    <t>4.3.</t>
  </si>
  <si>
    <t>PARKETARSKI RADOVI</t>
  </si>
  <si>
    <t>SOBOSLIKARSKI RADOVI</t>
  </si>
  <si>
    <t>Gletanje i bojanje zidova i stropova stana, disperzivnom bojom prema uputi proizvođača boje, do jednoličnog bijelog tona.</t>
  </si>
  <si>
    <t>RADOVI ČIŠĆENJA</t>
  </si>
  <si>
    <t>RADOVI VODOVODA I KANALIZACIJE</t>
  </si>
  <si>
    <t>RADOVI VODOVODA I KANALIZACIJE UKUPNO</t>
  </si>
  <si>
    <t>1.5.</t>
  </si>
  <si>
    <t xml:space="preserve">Detaljno završno čišćenje svih prostorija stana, nakon završetka radova. Uključivo pranje i dezinficiranje sanitarnih elemenata. </t>
  </si>
  <si>
    <t>1.6.</t>
  </si>
  <si>
    <t>jed. cijena</t>
  </si>
  <si>
    <t>SOBOSLIKARSKO-LIČILAČKI RADOVI</t>
  </si>
  <si>
    <t>SOBOSLIKARSKO-LIČILAČKI RADOVI UKUPNO</t>
  </si>
  <si>
    <t>5.1.</t>
  </si>
  <si>
    <t>6.1.</t>
  </si>
  <si>
    <t>Grad Zagreb</t>
  </si>
  <si>
    <t>Datum: prosinac, 2017.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</si>
  <si>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</si>
  <si>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</si>
  <si>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</si>
  <si>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</si>
  <si>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</si>
  <si>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</si>
  <si>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</si>
  <si>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</si>
  <si>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STOLARSKI RADOVI</t>
  </si>
  <si>
    <t>STOLARSKI RADOVI UKUPNO</t>
  </si>
  <si>
    <t>RADOVI ELEKTROINSTALACIJE</t>
  </si>
  <si>
    <t>RADOVI ELEKTROINSTALACIJE UKUPNO</t>
  </si>
  <si>
    <t>7.2.</t>
  </si>
  <si>
    <t>7.3.</t>
  </si>
  <si>
    <t>8.</t>
  </si>
  <si>
    <t>8.1.</t>
  </si>
  <si>
    <t>ZIDARSKI RADOVI</t>
  </si>
  <si>
    <t>ZIDARSKI RADOVI UKUPNO</t>
  </si>
  <si>
    <t>9.</t>
  </si>
  <si>
    <t>9.1.</t>
  </si>
  <si>
    <t>Zagreb</t>
  </si>
  <si>
    <t>Demontaža ležeće kade 70/180cm, s mješalicom, uz prethodno uklanjanje obzida kade od siporeksa i keramike. Odlaganje na kamion.</t>
  </si>
  <si>
    <t>Demontaža umivaonika s mješalicom i sifonom. Odlaganje na kamion.</t>
  </si>
  <si>
    <t>Demontaža WC školjke s vodokotlićem i daskom. Odlaganje na kamion.</t>
  </si>
  <si>
    <t>Demontaža spuštenog stropa Hunter Douglas u kupaonici. Odlaganje na kamion.</t>
  </si>
  <si>
    <t>Uklanjanje keramičkih pločica sa zidova kupaonice. Odlaganje na kamion.</t>
  </si>
  <si>
    <t>Uklanjanje keramičkih pločica na podu kupaonice. Odlaganje na kamion.</t>
  </si>
  <si>
    <t>Demontaža kupaonskog namještaja: ormarića iznad umivaonika i garderobnog ormarića. Odlaganje na kamion ili u dogovoru s vlasnikom.</t>
  </si>
  <si>
    <t>Demontaža rasvjetnih tijela, utičnica i prekidača u kupaonici. Odlaganje na kamion.</t>
  </si>
  <si>
    <t>1.15.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</si>
  <si>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</si>
  <si>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Uklanjanje postojeće horizontalne instalacije dovoda vode umivaonika, ležeće kade, perilice i WC školjke, te odvodnje istih. Odlaganje na kamion.</t>
  </si>
  <si>
    <t>Uklanjanje postojeće elektroinstalacije u kupaonici. Odlaganje na kamion.</t>
  </si>
  <si>
    <t>1.16.</t>
  </si>
  <si>
    <t>1.17.</t>
  </si>
  <si>
    <t>Odvoz i istovar na gradsku deponiju do 10km cjelokupnog demontiranog i porušenog materijala predviđenog za otpad.</t>
  </si>
  <si>
    <t>GIPS-KARTONSKI RADOVI</t>
  </si>
  <si>
    <t>GIPS-KARTONSKI RADOVI UKUPNO</t>
  </si>
  <si>
    <t>IZOLATERSKI RADOVI</t>
  </si>
  <si>
    <t>IZOLATERSKI RADOVI UKUPNO</t>
  </si>
  <si>
    <t>Izvedba hidroizolacijskog premaza poda kupaonice i zidova visine 1,5m u zoni tuš kade - prije postave keramike. Premaz se na svim zidovima uzdiže 10cm, na što treba obratiti posebnu pažnju, u skladu s proizvođačevim uputama (Mapei, Sika ili jednakovrijedan).</t>
  </si>
  <si>
    <t>Dobava i postava mase za niveliranje, prije postave nove keramike u kupaonici. Masa pretpostavljene debljine 5mm.</t>
  </si>
  <si>
    <t>2.2.</t>
  </si>
  <si>
    <t>6.2.</t>
  </si>
  <si>
    <t>6.3.</t>
  </si>
  <si>
    <t>Dobava i postava parket lajsni od punog drveta hrasta, dim.45/14mm. Ulaz, degažman, dn.boravak.</t>
  </si>
  <si>
    <t>Dobava i postava dilatacijske podne aluminijske lajsne na spoju između parketa (degažman) i keramike (kupaonica).</t>
  </si>
  <si>
    <t>Brušenje (grubo, međubrušenje, fino) i lakiranje (2-3 puta) lamel parketa sjajnim lakom. Prethodno dobro očistiti parket i popraviti oštećena mjesta.</t>
  </si>
  <si>
    <t>Dobava i montaža odvoda zidnog sifona perilice rublja, od PVC cijevi ø50mm, uključivo fazonske komade i brtve za spajanje, te potrebna dubljenja u zidu i podu.</t>
  </si>
  <si>
    <t>Dobava i montaža rasvjetnog mjesta u kupaonici. Uključeni elektrokabeli s bužirima i dubljenjima u zidu, plafonjera i prekidač.</t>
  </si>
  <si>
    <t>Dobava i montaža šuko utičnice u kupaonici, s potrebnim kabelima u bužiru i dubljenjima u zidu.</t>
  </si>
  <si>
    <t>Sastavni dio troškovnika su sva prava i obveze koja proizlaze iz Zakona o gradnji (NN 153/13, 20/17), Zakona o zaštiti na radu (NN 71/14) i Zakona o obveznim odnosima (NN 35/05, 41/08, 125/11, 78/15), te prvenstveno Pravilnika o osiguranju pristupačnosti građevina osobama  s invaliditetom i smanjene pokretljivosti (NN 151/05).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</si>
  <si>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</si>
  <si>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</si>
  <si>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</si>
  <si>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</si>
  <si>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</si>
  <si>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</si>
  <si>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</si>
  <si>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</si>
  <si>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</si>
  <si>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10.</t>
  </si>
  <si>
    <t>10.1.</t>
  </si>
  <si>
    <t>10.2.</t>
  </si>
  <si>
    <t>11.</t>
  </si>
  <si>
    <t>11.1.</t>
  </si>
  <si>
    <t>Broj troškovnika: 19-17</t>
  </si>
  <si>
    <t>2.3.</t>
  </si>
  <si>
    <t>2.4.</t>
  </si>
  <si>
    <t>Dobava i izrada dvostrane betonske rampe ispred ulaza u zgradu, na asfaltiranom nogostupu, širine 95cm. Središnji, ravni dio ispred ulaza u zgradu dužine 130cm, debljine 15cm. S obje strane se izvode rampe nagiba 8,3%, odnosno dužine 180cm.  Gornja ploha se izvodi protuklizno. Na dva mjesta na rampi izvodi se dilatacija. Izvedba u svemu kao na susjednoj zgradi Šoljanove 1.</t>
  </si>
  <si>
    <t>Dobava i izrada betonskog holkela (rampe) koji povezuje parkirališni prostor s nogostupom i svladava visinsku razliku 12cm, širine 95cm. Nagib 8,3%, odnosno dužine 100cm. Gornja ploha se izvodi protuklizno.</t>
  </si>
  <si>
    <t>8.2.</t>
  </si>
  <si>
    <t>Dobava i montaža ormarića s ogledalom iznad umivaonika, u skladu s Pravilnikom.</t>
  </si>
  <si>
    <t xml:space="preserve">Dobava i montaža konzolne sjedalice 45/45cm za tuš kadu, u skladu s Pravilnikom. </t>
  </si>
  <si>
    <t>br.5</t>
  </si>
  <si>
    <r>
      <t>56,60m</t>
    </r>
    <r>
      <rPr>
        <vertAlign val="superscript"/>
        <sz val="12"/>
        <rFont val="Arial"/>
        <family val="2"/>
        <charset val="238"/>
      </rPr>
      <t>2</t>
    </r>
  </si>
  <si>
    <t>1.18.</t>
  </si>
  <si>
    <t>1.19.</t>
  </si>
  <si>
    <t>INSTALACIJA GRIJANJA</t>
  </si>
  <si>
    <t>RADOVI INSTALACIJE GRIJANJA UKUPNO</t>
  </si>
  <si>
    <t>Demontaža radijatora tipa Lipovica, h=60cm, sa 13 članaka, koji se nalazi ispod prozora dn.boravka, te povećanje istog za još 7 članaka. Nakon toga ponovna montaža ispod sredine prozora. U cijeni sav prateći materijal, lakiranje novoizvedenog radijatora s 20 članaka i planirana zamjena ventila. Grijanje preko Toplane.</t>
  </si>
  <si>
    <t>11.2.</t>
  </si>
  <si>
    <t>12.</t>
  </si>
  <si>
    <t>12.1.</t>
  </si>
  <si>
    <t>RADOVI INSTALACIJE GRIJANJA</t>
  </si>
  <si>
    <t>TROŠKOVNIK PRILAGODBE STANA</t>
  </si>
  <si>
    <t>Ulica Antuna Šoljana 3</t>
  </si>
  <si>
    <r>
      <t>Preslagivanje namještaja kompletno namještenog degažmana, zbog rušenja kupaonice, sveukupno na 10m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</si>
  <si>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t>Demontaža vrata kupaonice s nadsvjetlom, zid.mjere 75/290cm. Odlaganje na kamion.</t>
  </si>
  <si>
    <t>Demontaža vrata kuhinje s nadsvjetlom, zid.mjere 85/290cm. Odlaganje na kamion.</t>
  </si>
  <si>
    <t>Demontaža dovratnika s nadsvjetlom u degažmanu, zid.mjere 95/290cm. Odlaganje na kamion.</t>
  </si>
  <si>
    <r>
      <t>Rezanje i uklanjanje dijela lamel parketa u degažmanu. Dužina reza cca 3m, površina parketa cca 3m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 Odlaganje na kamion.</t>
    </r>
  </si>
  <si>
    <t>Rušenje zida od siporeksa između kupaonice i degažmana, debljine 10cm. Odlaganje na kamion.</t>
  </si>
  <si>
    <t>Izrada cementne glazure u kupaonici, kojom se izravnava podloga, nakon uklanjanja keramičkih pločica i dijelova estriha te nakon postave nove instalacije odvodnje. Glazura je u dijelu tuš kade niža cca 1cm (točno sniženje nakon uvida u novu tuš kadu koja će biti u ravnini gotovog poda).</t>
  </si>
  <si>
    <t>Dobava i montaža spuštenog stropa od gips-kartonskih ploča d=12,5mm, na metalnoj potkonstrukciji. Svi spojevi se bandažiraju, gletaju i pripremaju za bojanje. Točnu visinu spuštenog stropa usaglasiti s vlasnikom.</t>
  </si>
  <si>
    <t>Izrada, dobava i montaža ulazne PVC ostakljene stijene zgrade, vel.130/260cm, koja se sastoji od 90 stupnjeva zaokretnih vrata svijetlog otvora 91/220cm, a ostali je dio fiksni. Izgled kao i kod prethodno demontirane ostakljene stijene sa željeznim profilima. U cijeni sav okov, cilindar brava i ključevi. Obavezna prethodna izmjera. Napominje se kako će se izvedba, te eventualne izmjene, uskladiti s Investitorom i predstavnikom stanara ili Grada.</t>
  </si>
  <si>
    <t>Izrada, dobava i montaža ostakljene stijene vjetrobrana zgrade, vel.130/260cm, koja se sastoji od 180 stupnjeva zaokretnih vrata svijetlog otvora 91/220cm, a ostali je dio fiksni. Izgled kao i kod prethodno demontirane ostakljene stijene sa željeznim profilima. U cijeni sav okov. Obavezna prethodna izmjera. Napominje se kako će se izvedba, te eventualne izmjene, uskladiti s Investitorom i predstavnikom stanara ili Grada.</t>
  </si>
  <si>
    <r>
      <t>Dobava i postava zidnih keramičkih pločica, visine 2,60cm. Pločice I.klase, postavljene na ljepilo, fugirane 2-3mm, otporne na kiseline i sl. U cijeni uglovne PVC letvice. Boja i uzorak prema odabiru vlasnika, uz dostavu tehničkog lista. Cijena pločica do 100kn/m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</si>
  <si>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r>
      <t>Dobava i postava podnih keramičkih pločica. Pločice I.klase, postavljene na ljepilo, fugirane 2-3mm, otporne na kiseline i sl. U cijeni dilatacijski L-profil na spoju s tuš kadom (90+90cm). Boja i uzorak prema odabiru vlasnika, uz dostavu tehničkog lista. Cijena pločica do 100kn/m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</si>
  <si>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t>Manji popravci ili postavljanje lamel parketa nakon demontaže dovratnika u degažmanu i eventualno nakon rušenja zida kupaonice. Predvidjeti materijal cca 300kn i rad cca 4sata.</t>
  </si>
  <si>
    <t>7.4.</t>
  </si>
  <si>
    <t>Izmještanje invalidskog parkirališnog mjesta: brisanje svih horizontalnih oznaka na parkiralištu vel.11,5/6,0m, te iscrtavanje novih oznaka za 4 parkirališna mjesta, od kojih su 3 za invalide. Sve u skladu s Pravilnikom i uputom nadzornog inženjera.</t>
  </si>
  <si>
    <t>Dobava i montaža zidnog sifona za odvod perilice rublja, ukjlučujući potrebna dubljenja u zidu od siporeksa.</t>
  </si>
  <si>
    <t>Dobava i montaža udubljene tuš kade, 90/90cm, s odvodnim sifonom, mješalicom s tušem, crijevom i kutnim ventilima, te instalacijom dovoda i odvoda, s potrebnim dubljenjima u zidu i podu. Rubovi kade u ravnini s podom, te minimalnim padom prema sifonu u sredini kade. Sve u skladu s Pravilnikom.</t>
  </si>
  <si>
    <t>Dobava i montaža PVC zaokretnih, harmonika vrata za tuš kadu, 90/180cm.</t>
  </si>
  <si>
    <t>Dobava i montaža standard fiksnog držača uz WC i sjedalicu tuša, dužine 70cm, u skladu s Pravilnikom.</t>
  </si>
  <si>
    <t>Dobava i montaža standard konzolno-podiznog držača uz WC, dužine 90cm, u skladu s Pravilnikom. Držač je na stupu 60/80mm, a stup je varen na podložnu ploču 120/200mm koja se pričvršćuje u pod sa 6 vijaka. Sve obojeno u bijelu boju.</t>
  </si>
  <si>
    <t>11.3.</t>
  </si>
  <si>
    <t>Demontaža radijatora tipa Lipovica, h=30cm, te umjeto njega dobava i montaža kupaonskog radijatora-ljestvi 50/160cm. U cijeni sav prateći materijal potreban za podešavanje i siguran rad. Grijanje preko Toplane.</t>
  </si>
  <si>
    <t>Demontaža željezne ulazne ostakljene stijene zgrade, vel.130/260cm. Odlaganje na kamion. Napominje se kako je s Investitorom i predstavnikom stanara ili Grada potrebno prethodno usuglasiti novu stolariju.</t>
  </si>
  <si>
    <t>Demontaža željezne ostakljene stijene vjetrobrana zgrade, vel.130/260cm. Napominje se kako je s Investitorom i predstavnikom stanara ili Grada potrebno prethodno usuglasiti novu stolariju.</t>
  </si>
  <si>
    <t>Dobava i montaža WC školjke za osobe s invaliditetom, s vodokotlićem i toaletnom bidet sjedalicom, s instalacijom dovoda i odvoda, te potrebnim dubljenjima u zidu i podu.</t>
  </si>
  <si>
    <t>Dobava i montaža umivaonika, 60/45cm, s odvodnim sifonom, mješalicom s cijevima i kutnim ventilima, te instalacijom dovoda i odvoda, s potrebnim dubljenjima u zidu i podu. Sve u skladu s Pravilnikom.</t>
  </si>
  <si>
    <t>Zidarska obrada otvora, špaleta širine cca 15cm, nakon demontaže vrata i dovratnika.</t>
  </si>
  <si>
    <t>Dobava i montaža gipskartonskog zida kupaonice s obostranom  vodootpornom dvostrukom oblogom od gips-kartonskih ploča d=12,5mm. Izrada tipske knauf potkonstrukcije CW/UW 75mm s ispunom od mineralne vune. U cijeni izvedba i montaža punih drvenih kliznih vrata 81/200cm, unutar zida, s pripadajućom potkonstrukcijom, kvakama, bravom i ključem, te ventilacijskom rešetkom i završnim letvicama. Svi spojevi gips-kartonskih ploča se bandažiraju, gletaju i pripremaju za bojanje. Veličina zida s kliznim vratima 2,3/3,0m.</t>
  </si>
  <si>
    <t>Dobava i montaža kuhinjskih kliznih staklenih vrata s nadsvjetlom, u zidarskom otvoru 85/290cm. Vrata svijetle širine 81cm. Vratno krilo od kaljenog stakla, a nadsvjetlo s običnim, mozaik staklom, kao i ostala nadsvjetla u stanu. Dovratnici od smrekovine obojeni u tamno smeđu boju, kao i ostali dovratnici u stanu. U cijeni sav okov i kvake. Obavezna prethodna izmjera.</t>
  </si>
  <si>
    <r>
      <t xml:space="preserve">Dobava i montaža PVC podnog sifona i odvodnih cijevi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50mm, cca 5m dužine, s kromiranom rešetkom, uključujući potrebna dubljenja u podu.</t>
    </r>
  </si>
  <si>
    <t>Dobava i montaža glavnog kupaonskog ventila, s kromiranom kapom, uključujući potrebna dubljenja u zidu.</t>
  </si>
  <si>
    <t>9.11.</t>
  </si>
  <si>
    <t>9.12.</t>
  </si>
  <si>
    <t>Dobava i montaža ventilacijskog aparata na zidni ventilacijski dimnjak. Ventilator s klapnama za sprječavanje ulaza zraka iz dimnjaka u kupaonicu. U cijeni prateća instalacija s dvostrukim prekidačem (rasvjeta+ventilator).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</si>
</sst>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3" fillId="0" borderId="0" xfId="1" applyFont="1"/>
    <xf numFmtId="49" fontId="1" fillId="0" borderId="0" xfId="1" applyNumberFormat="1" applyFont="1" applyAlignment="1">
      <alignment horizontal="center" vertical="top"/>
    </xf>
    <xf numFmtId="49" fontId="3" fillId="0" borderId="0" xfId="1" applyNumberFormat="1" applyFont="1" applyAlignment="1">
      <alignment horizontal="center" vertical="top"/>
    </xf>
    <xf numFmtId="49" fontId="3" fillId="0" borderId="0" xfId="1" applyNumberFormat="1" applyFont="1" applyAlignment="1">
      <alignment horizontal="justify" vertical="top" wrapText="1"/>
    </xf>
    <xf numFmtId="0" fontId="3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5" xfId="1" applyFont="1" applyBorder="1"/>
    <xf numFmtId="49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0" fontId="1" fillId="0" borderId="0" xfId="2" applyFont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left" vertical="center" wrapText="1"/>
    </xf>
    <xf numFmtId="0" fontId="1" fillId="0" borderId="0" xfId="1" applyFont="1" applyAlignment="1">
      <alignment horizontal="center" vertical="top"/>
    </xf>
    <xf numFmtId="49" fontId="5" fillId="0" borderId="5" xfId="1" applyNumberFormat="1" applyFont="1" applyBorder="1" applyAlignment="1">
      <alignment horizontal="left" vertical="center" wrapText="1"/>
    </xf>
    <xf numFmtId="0" fontId="1" fillId="0" borderId="5" xfId="1" applyFont="1" applyBorder="1" applyAlignment="1">
      <alignment horizontal="right"/>
    </xf>
    <xf numFmtId="4" fontId="12" fillId="0" borderId="0" xfId="1" applyNumberFormat="1" applyFont="1"/>
    <xf numFmtId="0" fontId="11" fillId="0" borderId="0" xfId="0" applyFont="1"/>
    <xf numFmtId="0" fontId="13" fillId="0" borderId="0" xfId="0" applyFont="1"/>
    <xf numFmtId="49" fontId="1" fillId="0" borderId="0" xfId="0" applyNumberFormat="1" applyFont="1" applyAlignment="1">
      <alignment horizontal="left" vertical="top" wrapText="1"/>
    </xf>
    <xf numFmtId="49" fontId="1" fillId="0" borderId="0" xfId="1" applyNumberFormat="1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0" fillId="0" borderId="0" xfId="0"/>
    <xf numFmtId="0" fontId="1" fillId="0" borderId="0" xfId="0" applyFont="1"/>
    <xf numFmtId="0" fontId="3" fillId="0" borderId="0" xfId="1" applyFont="1"/>
    <xf numFmtId="49" fontId="4" fillId="0" borderId="0" xfId="1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0" fontId="13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top"/>
    </xf>
    <xf numFmtId="4" fontId="1" fillId="0" borderId="0" xfId="1" applyNumberFormat="1" applyFont="1" applyAlignment="1">
      <alignment horizontal="right" vertical="top"/>
    </xf>
    <xf numFmtId="0" fontId="5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 wrapText="1"/>
    </xf>
    <xf numFmtId="0" fontId="5" fillId="2" borderId="0" xfId="1" applyFont="1" applyFill="1" applyAlignment="1">
      <alignment horizontal="right" vertical="center"/>
    </xf>
    <xf numFmtId="4" fontId="5" fillId="2" borderId="0" xfId="1" applyNumberFormat="1" applyFont="1" applyFill="1" applyAlignment="1">
      <alignment horizontal="center" vertical="center" wrapText="1"/>
    </xf>
    <xf numFmtId="3" fontId="5" fillId="2" borderId="0" xfId="1" applyNumberFormat="1" applyFont="1" applyFill="1" applyAlignment="1">
      <alignment horizontal="center" vertical="center" wrapText="1"/>
    </xf>
    <xf numFmtId="49" fontId="5" fillId="0" borderId="0" xfId="2" applyNumberFormat="1" applyFont="1" applyAlignment="1">
      <alignment horizontal="left" vertical="center" wrapText="1"/>
    </xf>
    <xf numFmtId="49" fontId="5" fillId="0" borderId="0" xfId="2" applyNumberFormat="1" applyFont="1" applyAlignment="1">
      <alignment horizontal="center" vertical="center" wrapText="1"/>
    </xf>
    <xf numFmtId="3" fontId="5" fillId="0" borderId="0" xfId="2" applyNumberFormat="1" applyFont="1" applyAlignment="1">
      <alignment vertical="top" wrapText="1"/>
    </xf>
    <xf numFmtId="0" fontId="1" fillId="0" borderId="0" xfId="2" applyFont="1" applyAlignment="1">
      <alignment horizontal="right" vertical="top"/>
    </xf>
    <xf numFmtId="4" fontId="1" fillId="0" borderId="0" xfId="2" applyNumberFormat="1" applyFont="1" applyAlignment="1">
      <alignment horizontal="right" vertical="top"/>
    </xf>
    <xf numFmtId="49" fontId="5" fillId="0" borderId="5" xfId="1" applyNumberFormat="1" applyFont="1" applyBorder="1" applyAlignment="1">
      <alignment horizontal="right" vertical="top" wrapText="1"/>
    </xf>
    <xf numFmtId="4" fontId="1" fillId="0" borderId="5" xfId="1" applyNumberFormat="1" applyFont="1" applyBorder="1" applyAlignment="1">
      <alignment horizontal="right" vertical="top"/>
    </xf>
    <xf numFmtId="0" fontId="1" fillId="0" borderId="5" xfId="1" applyFont="1" applyBorder="1" applyAlignment="1">
      <alignment horizontal="right" vertical="top"/>
    </xf>
    <xf numFmtId="49" fontId="5" fillId="0" borderId="0" xfId="1" applyNumberFormat="1" applyFont="1" applyBorder="1" applyAlignment="1">
      <alignment horizontal="left" vertical="center" wrapText="1"/>
    </xf>
    <xf numFmtId="3" fontId="5" fillId="0" borderId="0" xfId="1" applyNumberFormat="1" applyFont="1" applyBorder="1" applyAlignment="1">
      <alignment vertical="top" wrapText="1"/>
    </xf>
    <xf numFmtId="49" fontId="5" fillId="0" borderId="0" xfId="1" applyNumberFormat="1" applyFont="1" applyBorder="1" applyAlignment="1">
      <alignment horizontal="right" vertical="top" wrapText="1"/>
    </xf>
    <xf numFmtId="4" fontId="1" fillId="0" borderId="0" xfId="1" applyNumberFormat="1" applyFont="1" applyBorder="1" applyAlignment="1">
      <alignment horizontal="right" vertical="top"/>
    </xf>
    <xf numFmtId="0" fontId="1" fillId="0" borderId="0" xfId="1" applyFont="1" applyBorder="1" applyAlignment="1">
      <alignment horizontal="right" vertical="top"/>
    </xf>
    <xf numFmtId="3" fontId="1" fillId="0" borderId="0" xfId="1" applyNumberFormat="1" applyFont="1" applyAlignment="1">
      <alignment vertical="top"/>
    </xf>
    <xf numFmtId="49" fontId="1" fillId="0" borderId="0" xfId="1" applyNumberFormat="1" applyFont="1" applyAlignment="1">
      <alignment horizontal="left"/>
    </xf>
    <xf numFmtId="3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4" fillId="0" borderId="0" xfId="0" applyFont="1"/>
    <xf numFmtId="49" fontId="1" fillId="0" borderId="5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4" fontId="1" fillId="0" borderId="5" xfId="1" applyNumberFormat="1" applyFont="1" applyBorder="1" applyAlignment="1">
      <alignment horizontal="right"/>
    </xf>
    <xf numFmtId="3" fontId="14" fillId="0" borderId="0" xfId="0" applyNumberFormat="1" applyFont="1" applyAlignment="1">
      <alignment vertical="top"/>
    </xf>
    <xf numFmtId="0" fontId="14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4" fontId="14" fillId="0" borderId="0" xfId="0" applyNumberFormat="1" applyFont="1" applyAlignment="1">
      <alignment horizontal="right" vertical="top"/>
    </xf>
    <xf numFmtId="49" fontId="5" fillId="2" borderId="4" xfId="1" applyNumberFormat="1" applyFont="1" applyFill="1" applyBorder="1" applyAlignment="1">
      <alignment horizontal="center" vertical="top"/>
    </xf>
    <xf numFmtId="49" fontId="9" fillId="2" borderId="4" xfId="1" applyNumberFormat="1" applyFont="1" applyFill="1" applyBorder="1" applyAlignment="1">
      <alignment horizontal="justify" vertical="top" wrapText="1"/>
    </xf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/>
    <xf numFmtId="49" fontId="1" fillId="2" borderId="0" xfId="1" applyNumberFormat="1" applyFont="1" applyFill="1" applyAlignment="1">
      <alignment horizontal="center" vertical="top"/>
    </xf>
    <xf numFmtId="0" fontId="19" fillId="0" borderId="0" xfId="0" applyFont="1"/>
    <xf numFmtId="49" fontId="5" fillId="0" borderId="0" xfId="1" applyNumberFormat="1" applyFont="1" applyBorder="1" applyAlignment="1">
      <alignment horizontal="left" vertical="top" wrapText="1"/>
    </xf>
    <xf numFmtId="4" fontId="3" fillId="0" borderId="0" xfId="1" applyNumberFormat="1" applyFont="1"/>
    <xf numFmtId="49" fontId="1" fillId="0" borderId="0" xfId="1" applyNumberFormat="1" applyFont="1" applyAlignment="1">
      <alignment horizontal="justify" vertical="top" wrapText="1"/>
    </xf>
    <xf numFmtId="49" fontId="20" fillId="0" borderId="0" xfId="1" applyNumberFormat="1" applyFont="1" applyAlignment="1">
      <alignment horizontal="justify" vertical="top" wrapText="1"/>
    </xf>
    <xf numFmtId="49" fontId="1" fillId="0" borderId="5" xfId="1" applyNumberFormat="1" applyFont="1" applyBorder="1" applyAlignment="1">
      <alignment horizontal="justify" vertical="top" wrapText="1"/>
    </xf>
    <xf numFmtId="49" fontId="20" fillId="0" borderId="5" xfId="1" applyNumberFormat="1" applyFont="1" applyBorder="1" applyAlignment="1">
      <alignment horizontal="justify" vertical="top" wrapText="1"/>
    </xf>
    <xf numFmtId="49" fontId="5" fillId="0" borderId="2" xfId="1" applyNumberFormat="1" applyFont="1" applyBorder="1" applyAlignment="1">
      <alignment horizontal="left" wrapText="1"/>
    </xf>
    <xf numFmtId="49" fontId="21" fillId="0" borderId="2" xfId="1" applyNumberFormat="1" applyFont="1" applyBorder="1" applyAlignment="1">
      <alignment horizontal="justify" vertical="top" wrapText="1"/>
    </xf>
    <xf numFmtId="49" fontId="5" fillId="2" borderId="4" xfId="1" applyNumberFormat="1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center" vertical="top"/>
    </xf>
    <xf numFmtId="49" fontId="5" fillId="2" borderId="0" xfId="1" applyNumberFormat="1" applyFont="1" applyFill="1" applyAlignment="1">
      <alignment horizontal="left" wrapText="1"/>
    </xf>
    <xf numFmtId="49" fontId="9" fillId="2" borderId="0" xfId="1" applyNumberFormat="1" applyFont="1" applyFill="1" applyAlignment="1">
      <alignment horizontal="center" vertical="center" wrapText="1"/>
    </xf>
    <xf numFmtId="3" fontId="5" fillId="2" borderId="0" xfId="1" applyNumberFormat="1" applyFont="1" applyFill="1" applyAlignment="1">
      <alignment vertical="top"/>
    </xf>
    <xf numFmtId="0" fontId="5" fillId="2" borderId="0" xfId="1" applyFont="1" applyFill="1" applyAlignment="1">
      <alignment horizontal="right" vertical="top"/>
    </xf>
    <xf numFmtId="4" fontId="5" fillId="2" borderId="0" xfId="1" applyNumberFormat="1" applyFont="1" applyFill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49" fontId="5" fillId="0" borderId="0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center"/>
    </xf>
    <xf numFmtId="49" fontId="5" fillId="2" borderId="0" xfId="1" applyNumberFormat="1" applyFont="1" applyFill="1" applyAlignment="1">
      <alignment horizontal="left" vertical="top" wrapText="1"/>
    </xf>
    <xf numFmtId="49" fontId="5" fillId="0" borderId="5" xfId="1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4" fontId="3" fillId="0" borderId="0" xfId="1" quotePrefix="1" applyNumberFormat="1" applyFont="1"/>
    <xf numFmtId="4" fontId="3" fillId="0" borderId="5" xfId="1" applyNumberFormat="1" applyFont="1" applyBorder="1"/>
    <xf numFmtId="4" fontId="24" fillId="0" borderId="2" xfId="1" applyNumberFormat="1" applyFont="1" applyBorder="1"/>
    <xf numFmtId="4" fontId="24" fillId="2" borderId="4" xfId="1" applyNumberFormat="1" applyFont="1" applyFill="1" applyBorder="1"/>
    <xf numFmtId="4" fontId="1" fillId="0" borderId="0" xfId="1" applyNumberFormat="1" applyFont="1" applyAlignment="1" applyProtection="1">
      <alignment horizontal="right"/>
      <protection locked="0"/>
    </xf>
    <xf numFmtId="4" fontId="1" fillId="0" borderId="0" xfId="1" applyNumberFormat="1" applyFont="1" applyAlignment="1" applyProtection="1">
      <alignment horizontal="right" vertical="top"/>
      <protection locked="0"/>
    </xf>
    <xf numFmtId="4" fontId="1" fillId="0" borderId="0" xfId="1" applyNumberFormat="1" applyFont="1" applyAlignment="1" applyProtection="1">
      <protection locked="0"/>
    </xf>
    <xf numFmtId="0" fontId="1" fillId="0" borderId="0" xfId="2" applyFont="1" applyAlignment="1" applyProtection="1">
      <alignment horizontal="right" vertical="top"/>
    </xf>
    <xf numFmtId="0" fontId="5" fillId="0" borderId="5" xfId="1" applyFont="1" applyBorder="1" applyAlignment="1" applyProtection="1">
      <alignment horizontal="right" vertical="top"/>
    </xf>
    <xf numFmtId="0" fontId="5" fillId="0" borderId="0" xfId="1" applyFont="1" applyBorder="1" applyAlignment="1" applyProtection="1">
      <alignment horizontal="right" vertical="top"/>
    </xf>
    <xf numFmtId="0" fontId="5" fillId="2" borderId="0" xfId="1" applyFont="1" applyFill="1" applyAlignment="1" applyProtection="1">
      <alignment horizontal="right" vertical="center"/>
    </xf>
    <xf numFmtId="0" fontId="1" fillId="0" borderId="0" xfId="1" applyFont="1" applyAlignment="1" applyProtection="1">
      <alignment horizontal="right" vertical="top"/>
    </xf>
    <xf numFmtId="4" fontId="1" fillId="0" borderId="0" xfId="0" applyNumberFormat="1" applyFont="1" applyBorder="1" applyAlignment="1" applyProtection="1">
      <alignment horizontal="right"/>
    </xf>
    <xf numFmtId="4" fontId="1" fillId="0" borderId="5" xfId="0" applyNumberFormat="1" applyFont="1" applyBorder="1" applyAlignment="1" applyProtection="1">
      <alignment horizontal="right"/>
    </xf>
    <xf numFmtId="4" fontId="5" fillId="2" borderId="0" xfId="1" applyNumberFormat="1" applyFont="1" applyFill="1" applyAlignment="1" applyProtection="1">
      <alignment horizontal="right"/>
    </xf>
    <xf numFmtId="0" fontId="14" fillId="0" borderId="0" xfId="0" applyFont="1" applyAlignment="1" applyProtection="1">
      <alignment horizontal="right" vertical="top"/>
    </xf>
    <xf numFmtId="0" fontId="1" fillId="0" borderId="0" xfId="2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 wrapText="1"/>
    </xf>
    <xf numFmtId="49" fontId="5" fillId="0" borderId="0" xfId="2" applyNumberFormat="1" applyFont="1" applyAlignment="1" applyProtection="1">
      <alignment horizontal="center" vertical="center" wrapText="1"/>
    </xf>
    <xf numFmtId="3" fontId="5" fillId="0" borderId="0" xfId="2" applyNumberFormat="1" applyFont="1" applyAlignment="1" applyProtection="1">
      <alignment vertical="top" wrapText="1"/>
    </xf>
    <xf numFmtId="4" fontId="1" fillId="0" borderId="0" xfId="2" applyNumberFormat="1" applyFont="1" applyAlignment="1" applyProtection="1">
      <alignment horizontal="right" vertical="top"/>
    </xf>
    <xf numFmtId="0" fontId="0" fillId="0" borderId="0" xfId="0" applyProtection="1"/>
    <xf numFmtId="0" fontId="5" fillId="0" borderId="5" xfId="1" applyFont="1" applyBorder="1" applyAlignment="1" applyProtection="1">
      <alignment horizontal="center" vertical="center"/>
    </xf>
    <xf numFmtId="49" fontId="5" fillId="0" borderId="5" xfId="1" applyNumberFormat="1" applyFont="1" applyBorder="1" applyAlignment="1" applyProtection="1">
      <alignment horizontal="left" vertical="center" wrapText="1"/>
    </xf>
    <xf numFmtId="49" fontId="5" fillId="0" borderId="5" xfId="1" applyNumberFormat="1" applyFont="1" applyBorder="1" applyAlignment="1" applyProtection="1">
      <alignment horizontal="right" vertical="top" wrapText="1"/>
    </xf>
    <xf numFmtId="4" fontId="1" fillId="0" borderId="5" xfId="1" applyNumberFormat="1" applyFont="1" applyBorder="1" applyAlignment="1" applyProtection="1">
      <alignment horizontal="right" vertical="top"/>
    </xf>
    <xf numFmtId="0" fontId="1" fillId="0" borderId="5" xfId="1" applyFont="1" applyBorder="1" applyAlignment="1" applyProtection="1">
      <alignment horizontal="right" vertical="top"/>
    </xf>
    <xf numFmtId="0" fontId="1" fillId="0" borderId="0" xfId="1" applyFont="1" applyBorder="1" applyAlignment="1" applyProtection="1">
      <alignment horizontal="center" vertical="top"/>
    </xf>
    <xf numFmtId="49" fontId="5" fillId="0" borderId="0" xfId="1" applyNumberFormat="1" applyFont="1" applyBorder="1" applyAlignment="1" applyProtection="1">
      <alignment horizontal="left" vertical="center" wrapText="1"/>
    </xf>
    <xf numFmtId="3" fontId="5" fillId="0" borderId="0" xfId="1" applyNumberFormat="1" applyFont="1" applyBorder="1" applyAlignment="1" applyProtection="1">
      <alignment vertical="top" wrapText="1"/>
    </xf>
    <xf numFmtId="49" fontId="5" fillId="0" borderId="0" xfId="1" applyNumberFormat="1" applyFont="1" applyBorder="1" applyAlignment="1" applyProtection="1">
      <alignment horizontal="right" vertical="top" wrapText="1"/>
    </xf>
    <xf numFmtId="4" fontId="1" fillId="0" borderId="0" xfId="1" applyNumberFormat="1" applyFont="1" applyBorder="1" applyAlignment="1" applyProtection="1">
      <alignment horizontal="right" vertical="top"/>
    </xf>
    <xf numFmtId="0" fontId="1" fillId="0" borderId="0" xfId="1" applyFont="1" applyBorder="1" applyAlignment="1" applyProtection="1">
      <alignment horizontal="right" vertical="top"/>
    </xf>
    <xf numFmtId="0" fontId="5" fillId="2" borderId="0" xfId="1" applyFont="1" applyFill="1" applyAlignment="1" applyProtection="1">
      <alignment horizontal="center" vertical="center"/>
    </xf>
    <xf numFmtId="49" fontId="5" fillId="2" borderId="0" xfId="1" applyNumberFormat="1" applyFont="1" applyFill="1" applyAlignment="1" applyProtection="1">
      <alignment horizontal="center" vertical="center" wrapText="1"/>
    </xf>
    <xf numFmtId="3" fontId="5" fillId="2" borderId="0" xfId="1" applyNumberFormat="1" applyFont="1" applyFill="1" applyAlignment="1" applyProtection="1">
      <alignment horizontal="center" vertical="center" wrapText="1"/>
    </xf>
    <xf numFmtId="4" fontId="5" fillId="2" borderId="0" xfId="1" applyNumberFormat="1" applyFont="1" applyFill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/>
    </xf>
    <xf numFmtId="49" fontId="1" fillId="0" borderId="0" xfId="1" applyNumberFormat="1" applyFont="1" applyAlignment="1" applyProtection="1">
      <alignment horizontal="center" vertical="center" wrapText="1"/>
    </xf>
    <xf numFmtId="49" fontId="1" fillId="0" borderId="0" xfId="1" applyNumberFormat="1" applyFont="1" applyAlignment="1" applyProtection="1">
      <alignment horizontal="center" vertical="center"/>
    </xf>
    <xf numFmtId="3" fontId="1" fillId="0" borderId="0" xfId="1" applyNumberFormat="1" applyFont="1" applyAlignment="1" applyProtection="1">
      <alignment vertical="top"/>
    </xf>
    <xf numFmtId="4" fontId="1" fillId="0" borderId="0" xfId="1" applyNumberFormat="1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left" vertical="top" wrapText="1"/>
    </xf>
    <xf numFmtId="49" fontId="1" fillId="0" borderId="0" xfId="1" applyNumberFormat="1" applyFont="1" applyAlignment="1" applyProtection="1">
      <alignment horizontal="left"/>
    </xf>
    <xf numFmtId="3" fontId="1" fillId="0" borderId="0" xfId="1" applyNumberFormat="1" applyFont="1" applyAlignment="1" applyProtection="1">
      <alignment horizontal="right"/>
    </xf>
    <xf numFmtId="164" fontId="1" fillId="0" borderId="0" xfId="1" applyNumberFormat="1" applyFont="1" applyAlignment="1" applyProtection="1">
      <alignment horizontal="right"/>
    </xf>
    <xf numFmtId="4" fontId="1" fillId="0" borderId="0" xfId="1" applyNumberFormat="1" applyFont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1" fillId="0" borderId="5" xfId="1" applyFont="1" applyBorder="1" applyAlignment="1" applyProtection="1">
      <alignment horizontal="center" vertical="top"/>
    </xf>
    <xf numFmtId="49" fontId="5" fillId="0" borderId="5" xfId="1" applyNumberFormat="1" applyFont="1" applyBorder="1" applyAlignment="1" applyProtection="1">
      <alignment horizontal="left" vertical="center" wrapText="1"/>
    </xf>
    <xf numFmtId="49" fontId="1" fillId="0" borderId="5" xfId="1" applyNumberFormat="1" applyFont="1" applyBorder="1" applyAlignment="1" applyProtection="1">
      <alignment horizontal="right"/>
    </xf>
    <xf numFmtId="3" fontId="1" fillId="0" borderId="5" xfId="1" applyNumberFormat="1" applyFont="1" applyBorder="1" applyAlignment="1" applyProtection="1">
      <alignment horizontal="right"/>
    </xf>
    <xf numFmtId="164" fontId="1" fillId="0" borderId="5" xfId="1" applyNumberFormat="1" applyFont="1" applyBorder="1" applyAlignment="1" applyProtection="1">
      <alignment horizontal="right"/>
    </xf>
    <xf numFmtId="4" fontId="1" fillId="0" borderId="5" xfId="1" applyNumberFormat="1" applyFont="1" applyBorder="1" applyAlignment="1" applyProtection="1">
      <alignment horizontal="right"/>
    </xf>
    <xf numFmtId="0" fontId="1" fillId="0" borderId="5" xfId="1" applyFont="1" applyBorder="1" applyAlignment="1" applyProtection="1">
      <alignment horizontal="right"/>
    </xf>
    <xf numFmtId="0" fontId="5" fillId="2" borderId="0" xfId="1" applyFont="1" applyFill="1" applyAlignment="1" applyProtection="1">
      <alignment horizontal="center" vertical="top"/>
    </xf>
    <xf numFmtId="49" fontId="5" fillId="2" borderId="0" xfId="1" applyNumberFormat="1" applyFont="1" applyFill="1" applyAlignment="1" applyProtection="1">
      <alignment horizontal="left" wrapText="1"/>
    </xf>
    <xf numFmtId="49" fontId="9" fillId="2" borderId="0" xfId="1" applyNumberFormat="1" applyFont="1" applyFill="1" applyAlignment="1" applyProtection="1">
      <alignment horizontal="center" vertical="center" wrapText="1"/>
    </xf>
    <xf numFmtId="3" fontId="5" fillId="2" borderId="0" xfId="1" applyNumberFormat="1" applyFont="1" applyFill="1" applyAlignment="1" applyProtection="1">
      <alignment vertical="top"/>
    </xf>
    <xf numFmtId="0" fontId="5" fillId="2" borderId="0" xfId="1" applyFont="1" applyFill="1" applyAlignment="1" applyProtection="1">
      <alignment horizontal="right" vertical="top"/>
    </xf>
    <xf numFmtId="4" fontId="5" fillId="2" borderId="0" xfId="1" applyNumberFormat="1" applyFont="1" applyFill="1" applyAlignment="1" applyProtection="1">
      <alignment horizontal="right" vertical="top"/>
    </xf>
    <xf numFmtId="0" fontId="14" fillId="0" borderId="0" xfId="0" applyFont="1" applyProtection="1"/>
    <xf numFmtId="3" fontId="14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left" vertical="top" wrapText="1"/>
    </xf>
    <xf numFmtId="49" fontId="1" fillId="0" borderId="0" xfId="0" applyNumberFormat="1" applyFont="1" applyAlignment="1" applyProtection="1">
      <alignment horizontal="left" vertical="top" wrapText="1" readingOrder="1"/>
    </xf>
    <xf numFmtId="0" fontId="1" fillId="0" borderId="0" xfId="1" applyFont="1" applyAlignment="1" applyProtection="1">
      <alignment horizontal="center" vertical="top"/>
    </xf>
    <xf numFmtId="2" fontId="1" fillId="0" borderId="0" xfId="1" applyNumberFormat="1" applyFont="1" applyAlignment="1" applyProtection="1">
      <protection locked="0"/>
    </xf>
    <xf numFmtId="49" fontId="1" fillId="0" borderId="0" xfId="1" applyNumberFormat="1" applyFont="1" applyAlignment="1" applyProtection="1">
      <alignment horizontal="left" vertical="top" wrapText="1"/>
    </xf>
    <xf numFmtId="49" fontId="1" fillId="0" borderId="0" xfId="1" applyNumberFormat="1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top" wrapText="1"/>
    </xf>
    <xf numFmtId="49" fontId="1" fillId="0" borderId="0" xfId="0" applyNumberFormat="1" applyFont="1" applyAlignment="1" applyProtection="1">
      <alignment horizontal="left" vertical="center" wrapText="1"/>
    </xf>
    <xf numFmtId="4" fontId="1" fillId="0" borderId="0" xfId="1" applyNumberFormat="1" applyFont="1" applyAlignment="1" applyProtection="1"/>
    <xf numFmtId="4" fontId="14" fillId="0" borderId="0" xfId="0" applyNumberFormat="1" applyFont="1" applyAlignment="1" applyProtection="1">
      <alignment horizontal="right" vertical="top"/>
    </xf>
    <xf numFmtId="2" fontId="1" fillId="0" borderId="0" xfId="0" applyNumberFormat="1" applyFont="1" applyAlignment="1" applyProtection="1">
      <alignment horizontal="left" vertical="center" wrapText="1"/>
    </xf>
  </cellXfs>
  <cellStyles count="5">
    <cellStyle name="Normal 2" xfId="3"/>
    <cellStyle name="Normal_ZADAR_trosk_GRA_OBRT-BANKA" xfId="1"/>
    <cellStyle name="Normalno" xfId="0" builtinId="0"/>
    <cellStyle name="Obično_trosko-ponudbeni-VMD" xfId="4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644072</xdr:colOff>
      <xdr:row>2</xdr:row>
      <xdr:rowOff>36286</xdr:rowOff>
    </xdr:from>
    <xdr:to>
      <xdr:col>8</xdr:col>
      <xdr:colOff>458929</xdr:colOff>
      <xdr:row>22</xdr:row>
      <xdr:rowOff>175414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rcRect l="43511" t="18479" r="14930" b="23602"/>
        <a:stretch/>
      </xdr:blipFill>
      <xdr:spPr>
        <a:xfrm>
          <a:off x="644072" y="417286"/>
          <a:ext cx="5040000" cy="394912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644072</xdr:colOff>
      <xdr:row>26</xdr:row>
      <xdr:rowOff>154216</xdr:rowOff>
    </xdr:from>
    <xdr:to>
      <xdr:col>8</xdr:col>
      <xdr:colOff>458929</xdr:colOff>
      <xdr:row>46</xdr:row>
      <xdr:rowOff>149151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25000"/>
                  </a14:imgEffect>
                </a14:imgLayer>
              </a14:imgProps>
            </a:ext>
          </a:extLst>
        </a:blip>
        <a:srcRect l="27961" t="18355" r="26227" b="20129"/>
        <a:stretch/>
      </xdr:blipFill>
      <xdr:spPr>
        <a:xfrm>
          <a:off x="644072" y="5107216"/>
          <a:ext cx="5040000" cy="380493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Layout" topLeftCell="A4" zoomScaleNormal="100" workbookViewId="0">
      <selection activeCell="D17" sqref="D17"/>
    </sheetView>
  </sheetViews>
  <sheetFormatPr defaultRowHeight="15" x14ac:dyDescent="0.25"/>
  <cols>
    <col min="1" max="1" width="7.5703125" style="32" customWidth="1"/>
    <col min="2" max="2" width="28.42578125" style="32" customWidth="1"/>
    <col min="3" max="3" width="1.5703125" style="32" customWidth="1"/>
    <col min="4" max="4" width="33.28515625" style="32" customWidth="1"/>
    <col min="5" max="16384" width="9.140625" style="32"/>
  </cols>
  <sheetData>
    <row r="1" spans="1:5" x14ac:dyDescent="0.25">
      <c r="D1" s="33"/>
    </row>
    <row r="2" spans="1:5" ht="64.5" customHeight="1" x14ac:dyDescent="0.25">
      <c r="D2" s="33"/>
    </row>
    <row r="3" spans="1:5" ht="18" customHeight="1" x14ac:dyDescent="0.25">
      <c r="A3" s="112" t="s">
        <v>187</v>
      </c>
      <c r="B3" s="113"/>
      <c r="C3" s="113"/>
      <c r="D3" s="113"/>
      <c r="E3" s="114"/>
    </row>
    <row r="4" spans="1:5" ht="32.25" customHeight="1" x14ac:dyDescent="0.25">
      <c r="A4" s="34"/>
      <c r="B4" s="111"/>
      <c r="C4" s="111"/>
      <c r="D4" s="111"/>
      <c r="E4" s="35"/>
    </row>
    <row r="5" spans="1:5" ht="15.75" customHeight="1" x14ac:dyDescent="0.25">
      <c r="B5" s="28" t="s">
        <v>63</v>
      </c>
      <c r="C5" s="36" t="s">
        <v>0</v>
      </c>
      <c r="D5" s="29" t="s">
        <v>37</v>
      </c>
    </row>
    <row r="6" spans="1:5" x14ac:dyDescent="0.25">
      <c r="B6" s="28" t="s">
        <v>1</v>
      </c>
      <c r="C6" s="36"/>
      <c r="D6" s="48" t="s">
        <v>2</v>
      </c>
    </row>
    <row r="7" spans="1:5" x14ac:dyDescent="0.25">
      <c r="B7" s="28" t="s">
        <v>3</v>
      </c>
      <c r="C7" s="36"/>
      <c r="D7" s="48">
        <v>95131524528</v>
      </c>
    </row>
    <row r="8" spans="1:5" ht="15.75" customHeight="1" x14ac:dyDescent="0.25">
      <c r="B8" s="36"/>
      <c r="C8" s="36"/>
      <c r="D8" s="37"/>
    </row>
    <row r="9" spans="1:5" x14ac:dyDescent="0.25">
      <c r="B9" s="36" t="s">
        <v>4</v>
      </c>
      <c r="C9" s="36"/>
      <c r="D9" s="37" t="s">
        <v>100</v>
      </c>
    </row>
    <row r="10" spans="1:5" x14ac:dyDescent="0.25">
      <c r="B10" s="36" t="s">
        <v>5</v>
      </c>
      <c r="C10" s="36"/>
      <c r="D10" s="37" t="s">
        <v>122</v>
      </c>
    </row>
    <row r="11" spans="1:5" ht="15.75" x14ac:dyDescent="0.25">
      <c r="B11" s="36" t="s">
        <v>6</v>
      </c>
      <c r="C11" s="36"/>
      <c r="D11" s="38" t="s">
        <v>188</v>
      </c>
    </row>
    <row r="12" spans="1:5" x14ac:dyDescent="0.25">
      <c r="B12" s="36" t="s">
        <v>76</v>
      </c>
      <c r="C12" s="36"/>
      <c r="D12" s="37" t="s">
        <v>176</v>
      </c>
    </row>
    <row r="13" spans="1:5" ht="18" x14ac:dyDescent="0.25">
      <c r="B13" s="36" t="s">
        <v>77</v>
      </c>
      <c r="C13" s="36"/>
      <c r="D13" s="37" t="s">
        <v>177</v>
      </c>
    </row>
    <row r="14" spans="1:5" x14ac:dyDescent="0.25">
      <c r="B14" s="36" t="s">
        <v>78</v>
      </c>
      <c r="D14" s="84" t="s">
        <v>79</v>
      </c>
    </row>
    <row r="15" spans="1:5" x14ac:dyDescent="0.25">
      <c r="B15" s="36" t="s">
        <v>64</v>
      </c>
      <c r="D15" s="85">
        <v>7</v>
      </c>
    </row>
    <row r="16" spans="1:5" ht="14.25" customHeight="1" x14ac:dyDescent="0.25">
      <c r="B16" s="36"/>
      <c r="C16" s="36"/>
      <c r="D16" s="37"/>
    </row>
    <row r="17" spans="1:5" x14ac:dyDescent="0.25">
      <c r="B17" s="36" t="s">
        <v>65</v>
      </c>
      <c r="C17" s="36"/>
      <c r="D17" s="122"/>
    </row>
    <row r="18" spans="1:5" x14ac:dyDescent="0.25">
      <c r="B18" s="36" t="s">
        <v>1</v>
      </c>
      <c r="C18" s="36"/>
      <c r="D18" s="122"/>
    </row>
    <row r="19" spans="1:5" x14ac:dyDescent="0.25">
      <c r="B19" s="36" t="s">
        <v>3</v>
      </c>
      <c r="C19" s="36"/>
      <c r="D19" s="122"/>
    </row>
    <row r="20" spans="1:5" x14ac:dyDescent="0.25">
      <c r="B20" s="36" t="s">
        <v>51</v>
      </c>
      <c r="C20" s="36"/>
      <c r="D20" s="122"/>
    </row>
    <row r="21" spans="1:5" x14ac:dyDescent="0.25">
      <c r="B21" s="36" t="s">
        <v>52</v>
      </c>
      <c r="C21" s="36"/>
      <c r="D21" s="123"/>
    </row>
    <row r="22" spans="1:5" ht="58.5" customHeight="1" x14ac:dyDescent="0.25">
      <c r="B22" s="36"/>
      <c r="C22" s="36"/>
      <c r="D22" s="124"/>
    </row>
    <row r="23" spans="1:5" x14ac:dyDescent="0.25">
      <c r="B23" s="36" t="s">
        <v>70</v>
      </c>
      <c r="C23" s="36"/>
      <c r="D23" s="121">
        <f>rekapitulacija!F28</f>
        <v>0</v>
      </c>
    </row>
    <row r="24" spans="1:5" x14ac:dyDescent="0.25">
      <c r="B24" s="36" t="s">
        <v>66</v>
      </c>
      <c r="C24" s="36"/>
      <c r="D24" s="121">
        <f>rekapitulacija!F30</f>
        <v>0</v>
      </c>
    </row>
    <row r="25" spans="1:5" x14ac:dyDescent="0.25">
      <c r="D25" s="33"/>
    </row>
    <row r="26" spans="1:5" ht="162.75" customHeight="1" x14ac:dyDescent="0.25">
      <c r="D26" s="33"/>
    </row>
    <row r="27" spans="1:5" ht="16.5" customHeight="1" x14ac:dyDescent="0.25">
      <c r="A27" s="115" t="s">
        <v>67</v>
      </c>
      <c r="B27" s="115"/>
      <c r="C27" s="115"/>
      <c r="D27" s="115"/>
      <c r="E27" s="115"/>
    </row>
    <row r="28" spans="1:5" ht="8.25" customHeight="1" x14ac:dyDescent="0.25">
      <c r="D28" s="33"/>
    </row>
    <row r="29" spans="1:5" x14ac:dyDescent="0.25">
      <c r="B29" s="49" t="s">
        <v>168</v>
      </c>
      <c r="C29" s="50"/>
      <c r="D29" s="47" t="s">
        <v>68</v>
      </c>
    </row>
    <row r="30" spans="1:5" ht="8.25" customHeight="1" x14ac:dyDescent="0.25">
      <c r="B30" s="51"/>
      <c r="C30" s="50"/>
      <c r="D30" s="44"/>
    </row>
    <row r="31" spans="1:5" x14ac:dyDescent="0.25">
      <c r="B31" s="49" t="s">
        <v>101</v>
      </c>
      <c r="C31" s="50"/>
      <c r="D31" s="47" t="s">
        <v>69</v>
      </c>
    </row>
    <row r="32" spans="1:5" x14ac:dyDescent="0.25">
      <c r="D32" s="33"/>
    </row>
    <row r="33" spans="4:4" x14ac:dyDescent="0.25">
      <c r="D33" s="33"/>
    </row>
    <row r="34" spans="4:4" x14ac:dyDescent="0.25">
      <c r="D34" s="33"/>
    </row>
    <row r="35" spans="4:4" x14ac:dyDescent="0.25">
      <c r="D35" s="33"/>
    </row>
    <row r="36" spans="4:4" x14ac:dyDescent="0.25">
      <c r="D36" s="33"/>
    </row>
    <row r="37" spans="4:4" x14ac:dyDescent="0.25">
      <c r="D37" s="33"/>
    </row>
  </sheetData>
  <sheetProtection password="CBE4" sheet="1" objects="1" scenarios="1" selectLockedCells="1"/>
  <mergeCells count="4">
    <mergeCell ref="B4:D4"/>
    <mergeCell ref="D21:D22"/>
    <mergeCell ref="A3:E3"/>
    <mergeCell ref="A27:E27"/>
  </mergeCells>
  <pageMargins left="0.9895833333333333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8.140625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8.85546875" style="141" customWidth="1"/>
    <col min="7" max="7" width="2" style="141" customWidth="1"/>
    <col min="8" max="8" width="10.28515625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13</v>
      </c>
      <c r="B2" s="149" t="s">
        <v>83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63"/>
      <c r="B5" s="164"/>
      <c r="C5" s="165"/>
      <c r="D5" s="166"/>
      <c r="E5" s="137"/>
      <c r="F5" s="167"/>
      <c r="G5" s="137"/>
      <c r="H5" s="137"/>
    </row>
    <row r="6" spans="1:8" ht="37.5" customHeight="1" x14ac:dyDescent="0.25">
      <c r="A6" s="191" t="s">
        <v>99</v>
      </c>
      <c r="B6" s="193" t="s">
        <v>143</v>
      </c>
      <c r="C6" s="169" t="s">
        <v>24</v>
      </c>
      <c r="D6" s="170">
        <v>6</v>
      </c>
      <c r="E6" s="171" t="s">
        <v>20</v>
      </c>
      <c r="F6" s="192"/>
      <c r="G6" s="173" t="s">
        <v>21</v>
      </c>
      <c r="H6" s="138">
        <f>D6*F6</f>
        <v>0</v>
      </c>
    </row>
    <row r="7" spans="1:8" ht="7.5" customHeight="1" x14ac:dyDescent="0.25">
      <c r="A7" s="163"/>
      <c r="B7" s="164"/>
      <c r="C7" s="165"/>
      <c r="D7" s="166"/>
      <c r="E7" s="137"/>
      <c r="F7" s="131"/>
      <c r="G7" s="137"/>
      <c r="H7" s="137"/>
    </row>
    <row r="8" spans="1:8" ht="66" customHeight="1" x14ac:dyDescent="0.25">
      <c r="A8" s="142" t="s">
        <v>145</v>
      </c>
      <c r="B8" s="168" t="s">
        <v>199</v>
      </c>
      <c r="C8" s="169" t="s">
        <v>24</v>
      </c>
      <c r="D8" s="170">
        <v>25</v>
      </c>
      <c r="E8" s="171" t="s">
        <v>20</v>
      </c>
      <c r="F8" s="192"/>
      <c r="G8" s="173" t="s">
        <v>21</v>
      </c>
      <c r="H8" s="138">
        <f>D8*F8</f>
        <v>0</v>
      </c>
    </row>
    <row r="9" spans="1:8" ht="7.5" customHeight="1" x14ac:dyDescent="0.25">
      <c r="A9" s="142"/>
      <c r="B9" s="194"/>
      <c r="C9" s="169"/>
      <c r="D9" s="170"/>
      <c r="E9" s="171"/>
      <c r="F9" s="130"/>
      <c r="G9" s="173"/>
      <c r="H9" s="138"/>
    </row>
    <row r="10" spans="1:8" ht="66" customHeight="1" x14ac:dyDescent="0.25">
      <c r="A10" s="142" t="s">
        <v>146</v>
      </c>
      <c r="B10" s="168" t="s">
        <v>200</v>
      </c>
      <c r="C10" s="169" t="s">
        <v>24</v>
      </c>
      <c r="D10" s="170">
        <v>6</v>
      </c>
      <c r="E10" s="171" t="s">
        <v>20</v>
      </c>
      <c r="F10" s="192"/>
      <c r="G10" s="173" t="s">
        <v>21</v>
      </c>
      <c r="H10" s="138">
        <f>D10*F10</f>
        <v>0</v>
      </c>
    </row>
    <row r="11" spans="1:8" ht="7.5" customHeight="1" x14ac:dyDescent="0.25">
      <c r="A11" s="174"/>
      <c r="B11" s="175"/>
      <c r="C11" s="176"/>
      <c r="D11" s="177"/>
      <c r="E11" s="178"/>
      <c r="F11" s="179"/>
      <c r="G11" s="180"/>
      <c r="H11" s="139"/>
    </row>
    <row r="12" spans="1:8" ht="15" customHeight="1" x14ac:dyDescent="0.25">
      <c r="A12" s="181"/>
      <c r="B12" s="182" t="s">
        <v>32</v>
      </c>
      <c r="C12" s="183"/>
      <c r="D12" s="184"/>
      <c r="E12" s="185"/>
      <c r="F12" s="186"/>
      <c r="G12" s="185"/>
      <c r="H12" s="140">
        <f>SUM(H5:H11)</f>
        <v>0</v>
      </c>
    </row>
    <row r="15" spans="1:8" x14ac:dyDescent="0.25">
      <c r="B15" s="147"/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8.140625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9" style="141" customWidth="1"/>
    <col min="7" max="7" width="2" style="141" customWidth="1"/>
    <col min="8" max="8" width="10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14</v>
      </c>
      <c r="B2" s="149" t="s">
        <v>86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47"/>
      <c r="B5" s="147"/>
      <c r="C5" s="147"/>
      <c r="D5" s="147"/>
      <c r="E5" s="147"/>
      <c r="F5" s="147"/>
      <c r="G5" s="147"/>
      <c r="H5" s="147"/>
    </row>
    <row r="6" spans="1:8" ht="51.75" customHeight="1" x14ac:dyDescent="0.25">
      <c r="A6" s="142" t="s">
        <v>36</v>
      </c>
      <c r="B6" s="195" t="s">
        <v>201</v>
      </c>
      <c r="C6" s="147" t="s">
        <v>71</v>
      </c>
      <c r="D6" s="170">
        <v>1</v>
      </c>
      <c r="E6" s="171" t="s">
        <v>20</v>
      </c>
      <c r="F6" s="192"/>
      <c r="G6" s="173" t="s">
        <v>21</v>
      </c>
      <c r="H6" s="138">
        <f>D6*F6</f>
        <v>0</v>
      </c>
    </row>
    <row r="7" spans="1:8" ht="7.5" customHeight="1" x14ac:dyDescent="0.25">
      <c r="A7" s="142"/>
      <c r="B7" s="196"/>
      <c r="C7" s="169"/>
      <c r="D7" s="170"/>
      <c r="E7" s="171"/>
      <c r="F7" s="192"/>
      <c r="G7" s="173"/>
      <c r="H7" s="138"/>
    </row>
    <row r="8" spans="1:8" ht="28.5" customHeight="1" x14ac:dyDescent="0.25">
      <c r="A8" s="142" t="s">
        <v>114</v>
      </c>
      <c r="B8" s="168" t="s">
        <v>147</v>
      </c>
      <c r="C8" s="169" t="s">
        <v>30</v>
      </c>
      <c r="D8" s="170">
        <v>30</v>
      </c>
      <c r="E8" s="171" t="s">
        <v>20</v>
      </c>
      <c r="F8" s="192"/>
      <c r="G8" s="173" t="s">
        <v>21</v>
      </c>
      <c r="H8" s="138">
        <f>D8*F8</f>
        <v>0</v>
      </c>
    </row>
    <row r="9" spans="1:8" ht="7.5" customHeight="1" x14ac:dyDescent="0.25">
      <c r="A9" s="142"/>
      <c r="B9" s="196"/>
      <c r="C9" s="169"/>
      <c r="D9" s="170"/>
      <c r="E9" s="171"/>
      <c r="F9" s="192"/>
      <c r="G9" s="173"/>
      <c r="H9" s="138"/>
    </row>
    <row r="10" spans="1:8" ht="39.75" customHeight="1" x14ac:dyDescent="0.25">
      <c r="A10" s="142" t="s">
        <v>115</v>
      </c>
      <c r="B10" s="168" t="s">
        <v>148</v>
      </c>
      <c r="C10" s="169" t="s">
        <v>30</v>
      </c>
      <c r="D10" s="170">
        <v>1</v>
      </c>
      <c r="E10" s="171" t="s">
        <v>20</v>
      </c>
      <c r="F10" s="192"/>
      <c r="G10" s="173" t="s">
        <v>21</v>
      </c>
      <c r="H10" s="138">
        <f>D10*F10</f>
        <v>0</v>
      </c>
    </row>
    <row r="11" spans="1:8" ht="7.5" customHeight="1" x14ac:dyDescent="0.25">
      <c r="A11" s="142"/>
      <c r="B11" s="196"/>
      <c r="C11" s="169"/>
      <c r="D11" s="170"/>
      <c r="E11" s="171"/>
      <c r="F11" s="192"/>
      <c r="G11" s="173"/>
      <c r="H11" s="138"/>
    </row>
    <row r="12" spans="1:8" ht="39.75" customHeight="1" x14ac:dyDescent="0.25">
      <c r="A12" s="142" t="s">
        <v>202</v>
      </c>
      <c r="B12" s="168" t="s">
        <v>149</v>
      </c>
      <c r="C12" s="169" t="s">
        <v>24</v>
      </c>
      <c r="D12" s="170">
        <v>30</v>
      </c>
      <c r="E12" s="171" t="s">
        <v>20</v>
      </c>
      <c r="F12" s="192"/>
      <c r="G12" s="173" t="s">
        <v>21</v>
      </c>
      <c r="H12" s="138">
        <f>D12*F12</f>
        <v>0</v>
      </c>
    </row>
    <row r="13" spans="1:8" ht="7.5" customHeight="1" x14ac:dyDescent="0.25">
      <c r="A13" s="174"/>
      <c r="B13" s="175"/>
      <c r="C13" s="176"/>
      <c r="D13" s="177"/>
      <c r="E13" s="178"/>
      <c r="F13" s="179"/>
      <c r="G13" s="180"/>
      <c r="H13" s="139"/>
    </row>
    <row r="14" spans="1:8" ht="15" customHeight="1" x14ac:dyDescent="0.25">
      <c r="A14" s="181"/>
      <c r="B14" s="182" t="s">
        <v>33</v>
      </c>
      <c r="C14" s="183"/>
      <c r="D14" s="184"/>
      <c r="E14" s="185"/>
      <c r="F14" s="186"/>
      <c r="G14" s="185"/>
      <c r="H14" s="140">
        <f>SUM(H5:H13)</f>
        <v>0</v>
      </c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8.140625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8.7109375" style="198" customWidth="1"/>
    <col min="7" max="7" width="2" style="141" customWidth="1"/>
    <col min="8" max="8" width="10.28515625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116</v>
      </c>
      <c r="B2" s="149" t="s">
        <v>96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63"/>
      <c r="B5" s="164"/>
      <c r="C5" s="165"/>
      <c r="D5" s="166"/>
      <c r="E5" s="137"/>
      <c r="F5" s="167"/>
      <c r="G5" s="137"/>
      <c r="H5" s="137"/>
    </row>
    <row r="6" spans="1:8" ht="40.5" customHeight="1" x14ac:dyDescent="0.25">
      <c r="A6" s="142" t="s">
        <v>117</v>
      </c>
      <c r="B6" s="168" t="s">
        <v>88</v>
      </c>
      <c r="C6" s="169" t="s">
        <v>24</v>
      </c>
      <c r="D6" s="170">
        <v>200</v>
      </c>
      <c r="E6" s="171" t="s">
        <v>20</v>
      </c>
      <c r="F6" s="132"/>
      <c r="G6" s="173" t="s">
        <v>21</v>
      </c>
      <c r="H6" s="138">
        <f>D6*F6</f>
        <v>0</v>
      </c>
    </row>
    <row r="7" spans="1:8" ht="7.5" customHeight="1" x14ac:dyDescent="0.25">
      <c r="A7" s="142"/>
      <c r="B7" s="168"/>
      <c r="C7" s="169"/>
      <c r="D7" s="170"/>
      <c r="E7" s="171"/>
      <c r="F7" s="197"/>
      <c r="G7" s="173"/>
      <c r="H7" s="138"/>
    </row>
    <row r="8" spans="1:8" ht="64.5" customHeight="1" x14ac:dyDescent="0.25">
      <c r="A8" s="142" t="s">
        <v>173</v>
      </c>
      <c r="B8" s="168" t="s">
        <v>203</v>
      </c>
      <c r="C8" s="169" t="s">
        <v>71</v>
      </c>
      <c r="D8" s="170">
        <v>1</v>
      </c>
      <c r="E8" s="171" t="s">
        <v>20</v>
      </c>
      <c r="F8" s="132"/>
      <c r="G8" s="173" t="s">
        <v>21</v>
      </c>
      <c r="H8" s="138">
        <f>D8*F8</f>
        <v>0</v>
      </c>
    </row>
    <row r="9" spans="1:8" ht="7.5" customHeight="1" x14ac:dyDescent="0.25">
      <c r="A9" s="174"/>
      <c r="B9" s="175"/>
      <c r="C9" s="176"/>
      <c r="D9" s="177"/>
      <c r="E9" s="178"/>
      <c r="F9" s="179"/>
      <c r="G9" s="180"/>
      <c r="H9" s="139"/>
    </row>
    <row r="10" spans="1:8" ht="15" customHeight="1" x14ac:dyDescent="0.25">
      <c r="A10" s="181"/>
      <c r="B10" s="182" t="s">
        <v>97</v>
      </c>
      <c r="C10" s="183"/>
      <c r="D10" s="184"/>
      <c r="E10" s="185"/>
      <c r="F10" s="186"/>
      <c r="G10" s="185"/>
      <c r="H10" s="140">
        <f>SUM(H5:H9)</f>
        <v>0</v>
      </c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8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9.140625" style="198" customWidth="1"/>
    <col min="7" max="7" width="2" style="141" customWidth="1"/>
    <col min="8" max="8" width="10.28515625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120</v>
      </c>
      <c r="B2" s="149" t="s">
        <v>90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63"/>
      <c r="B5" s="164"/>
      <c r="C5" s="165"/>
      <c r="D5" s="166"/>
      <c r="E5" s="137"/>
      <c r="F5" s="167"/>
      <c r="G5" s="137"/>
      <c r="H5" s="137"/>
    </row>
    <row r="6" spans="1:8" ht="26.25" customHeight="1" x14ac:dyDescent="0.25">
      <c r="A6" s="191" t="s">
        <v>121</v>
      </c>
      <c r="B6" s="168" t="s">
        <v>204</v>
      </c>
      <c r="C6" s="169" t="s">
        <v>71</v>
      </c>
      <c r="D6" s="170">
        <v>1</v>
      </c>
      <c r="E6" s="171" t="s">
        <v>20</v>
      </c>
      <c r="F6" s="130"/>
      <c r="G6" s="173" t="s">
        <v>21</v>
      </c>
      <c r="H6" s="138">
        <f>D6*F6</f>
        <v>0</v>
      </c>
    </row>
    <row r="7" spans="1:8" ht="7.5" customHeight="1" x14ac:dyDescent="0.25">
      <c r="A7" s="191"/>
      <c r="B7" s="168"/>
      <c r="C7" s="169"/>
      <c r="D7" s="170"/>
      <c r="E7" s="171"/>
      <c r="F7" s="130"/>
      <c r="G7" s="173"/>
      <c r="H7" s="138"/>
    </row>
    <row r="8" spans="1:8" ht="39.75" customHeight="1" x14ac:dyDescent="0.25">
      <c r="A8" s="191" t="s">
        <v>154</v>
      </c>
      <c r="B8" s="168" t="s">
        <v>150</v>
      </c>
      <c r="C8" s="169" t="s">
        <v>71</v>
      </c>
      <c r="D8" s="170">
        <v>1</v>
      </c>
      <c r="E8" s="171" t="s">
        <v>20</v>
      </c>
      <c r="F8" s="130"/>
      <c r="G8" s="173" t="s">
        <v>21</v>
      </c>
      <c r="H8" s="138">
        <f>D8*F8</f>
        <v>0</v>
      </c>
    </row>
    <row r="9" spans="1:8" ht="7.5" customHeight="1" x14ac:dyDescent="0.25">
      <c r="A9" s="191"/>
      <c r="B9" s="168"/>
      <c r="C9" s="169"/>
      <c r="D9" s="170"/>
      <c r="E9" s="171"/>
      <c r="F9" s="130"/>
      <c r="G9" s="173"/>
      <c r="H9" s="138"/>
    </row>
    <row r="10" spans="1:8" ht="40.5" customHeight="1" x14ac:dyDescent="0.25">
      <c r="A10" s="191" t="s">
        <v>155</v>
      </c>
      <c r="B10" s="168" t="s">
        <v>218</v>
      </c>
      <c r="C10" s="169" t="s">
        <v>71</v>
      </c>
      <c r="D10" s="170">
        <v>1</v>
      </c>
      <c r="E10" s="171" t="s">
        <v>20</v>
      </c>
      <c r="F10" s="130"/>
      <c r="G10" s="173" t="s">
        <v>21</v>
      </c>
      <c r="H10" s="138">
        <f>D10*F10</f>
        <v>0</v>
      </c>
    </row>
    <row r="11" spans="1:8" ht="7.5" customHeight="1" x14ac:dyDescent="0.25">
      <c r="A11" s="191"/>
      <c r="B11" s="168"/>
      <c r="C11" s="169"/>
      <c r="D11" s="170"/>
      <c r="E11" s="171"/>
      <c r="F11" s="130"/>
      <c r="G11" s="173"/>
      <c r="H11" s="138"/>
    </row>
    <row r="12" spans="1:8" ht="39.75" customHeight="1" x14ac:dyDescent="0.25">
      <c r="A12" s="191" t="s">
        <v>156</v>
      </c>
      <c r="B12" s="168" t="s">
        <v>219</v>
      </c>
      <c r="C12" s="169" t="s">
        <v>71</v>
      </c>
      <c r="D12" s="170">
        <v>1</v>
      </c>
      <c r="E12" s="171" t="s">
        <v>20</v>
      </c>
      <c r="F12" s="130"/>
      <c r="G12" s="173" t="s">
        <v>21</v>
      </c>
      <c r="H12" s="138">
        <f>D12*F12</f>
        <v>0</v>
      </c>
    </row>
    <row r="13" spans="1:8" ht="7.5" customHeight="1" x14ac:dyDescent="0.25">
      <c r="A13" s="191"/>
      <c r="B13" s="168"/>
      <c r="C13" s="169"/>
      <c r="D13" s="170"/>
      <c r="E13" s="171"/>
      <c r="F13" s="130"/>
      <c r="G13" s="173"/>
      <c r="H13" s="138"/>
    </row>
    <row r="14" spans="1:8" ht="51.75" customHeight="1" x14ac:dyDescent="0.25">
      <c r="A14" s="191" t="s">
        <v>157</v>
      </c>
      <c r="B14" s="168" t="s">
        <v>214</v>
      </c>
      <c r="C14" s="169" t="s">
        <v>71</v>
      </c>
      <c r="D14" s="170">
        <v>1</v>
      </c>
      <c r="E14" s="171" t="s">
        <v>20</v>
      </c>
      <c r="F14" s="132"/>
      <c r="G14" s="173" t="s">
        <v>21</v>
      </c>
      <c r="H14" s="138">
        <f>D14*F14</f>
        <v>0</v>
      </c>
    </row>
    <row r="15" spans="1:8" ht="7.5" customHeight="1" x14ac:dyDescent="0.25">
      <c r="A15" s="191"/>
      <c r="B15" s="168"/>
      <c r="C15" s="169"/>
      <c r="D15" s="170"/>
      <c r="E15" s="171"/>
      <c r="F15" s="132"/>
      <c r="G15" s="173"/>
      <c r="H15" s="138"/>
    </row>
    <row r="16" spans="1:8" ht="26.25" customHeight="1" x14ac:dyDescent="0.25">
      <c r="A16" s="191" t="s">
        <v>158</v>
      </c>
      <c r="B16" s="168" t="s">
        <v>174</v>
      </c>
      <c r="C16" s="169" t="s">
        <v>71</v>
      </c>
      <c r="D16" s="170">
        <v>1</v>
      </c>
      <c r="E16" s="171" t="s">
        <v>20</v>
      </c>
      <c r="F16" s="132"/>
      <c r="G16" s="173" t="s">
        <v>21</v>
      </c>
      <c r="H16" s="138">
        <f>D16*F16</f>
        <v>0</v>
      </c>
    </row>
    <row r="17" spans="1:8" ht="7.5" customHeight="1" x14ac:dyDescent="0.25">
      <c r="A17" s="191"/>
      <c r="B17" s="168"/>
      <c r="C17" s="169"/>
      <c r="D17" s="170"/>
      <c r="E17" s="171"/>
      <c r="F17" s="130"/>
      <c r="G17" s="173"/>
      <c r="H17" s="138"/>
    </row>
    <row r="18" spans="1:8" ht="77.25" customHeight="1" x14ac:dyDescent="0.25">
      <c r="A18" s="191" t="s">
        <v>159</v>
      </c>
      <c r="B18" s="168" t="s">
        <v>205</v>
      </c>
      <c r="C18" s="169" t="s">
        <v>71</v>
      </c>
      <c r="D18" s="170">
        <v>1</v>
      </c>
      <c r="E18" s="171" t="s">
        <v>20</v>
      </c>
      <c r="F18" s="132"/>
      <c r="G18" s="173" t="s">
        <v>21</v>
      </c>
      <c r="H18" s="138">
        <f>D18*F18</f>
        <v>0</v>
      </c>
    </row>
    <row r="19" spans="1:8" ht="7.5" customHeight="1" x14ac:dyDescent="0.25">
      <c r="A19" s="191"/>
      <c r="B19" s="168"/>
      <c r="C19" s="169"/>
      <c r="D19" s="170"/>
      <c r="E19" s="171"/>
      <c r="F19" s="130"/>
      <c r="G19" s="173"/>
      <c r="H19" s="138"/>
    </row>
    <row r="20" spans="1:8" ht="25.5" customHeight="1" x14ac:dyDescent="0.25">
      <c r="A20" s="191" t="s">
        <v>160</v>
      </c>
      <c r="B20" s="168" t="s">
        <v>206</v>
      </c>
      <c r="C20" s="169" t="s">
        <v>71</v>
      </c>
      <c r="D20" s="170">
        <v>2</v>
      </c>
      <c r="E20" s="171" t="s">
        <v>20</v>
      </c>
      <c r="F20" s="132"/>
      <c r="G20" s="173" t="s">
        <v>21</v>
      </c>
      <c r="H20" s="138">
        <f>D20*F20</f>
        <v>0</v>
      </c>
    </row>
    <row r="21" spans="1:8" ht="7.5" customHeight="1" x14ac:dyDescent="0.25">
      <c r="A21" s="191"/>
      <c r="B21" s="168"/>
      <c r="C21" s="169"/>
      <c r="D21" s="170"/>
      <c r="E21" s="171"/>
      <c r="F21" s="130"/>
      <c r="G21" s="173"/>
      <c r="H21" s="138"/>
    </row>
    <row r="22" spans="1:8" ht="26.25" customHeight="1" x14ac:dyDescent="0.25">
      <c r="A22" s="191" t="s">
        <v>161</v>
      </c>
      <c r="B22" s="168" t="s">
        <v>175</v>
      </c>
      <c r="C22" s="169" t="s">
        <v>71</v>
      </c>
      <c r="D22" s="170">
        <v>1</v>
      </c>
      <c r="E22" s="171" t="s">
        <v>20</v>
      </c>
      <c r="F22" s="132"/>
      <c r="G22" s="173" t="s">
        <v>21</v>
      </c>
      <c r="H22" s="138">
        <f>D22*F22</f>
        <v>0</v>
      </c>
    </row>
    <row r="23" spans="1:8" ht="7.5" customHeight="1" x14ac:dyDescent="0.25">
      <c r="A23" s="191"/>
      <c r="B23" s="168"/>
      <c r="C23" s="169"/>
      <c r="D23" s="170"/>
      <c r="E23" s="171"/>
      <c r="F23" s="130"/>
      <c r="G23" s="173"/>
      <c r="H23" s="138"/>
    </row>
    <row r="24" spans="1:8" ht="27.75" customHeight="1" x14ac:dyDescent="0.25">
      <c r="A24" s="191" t="s">
        <v>162</v>
      </c>
      <c r="B24" s="168" t="s">
        <v>207</v>
      </c>
      <c r="C24" s="169" t="s">
        <v>71</v>
      </c>
      <c r="D24" s="170">
        <v>2</v>
      </c>
      <c r="E24" s="171" t="s">
        <v>20</v>
      </c>
      <c r="F24" s="132"/>
      <c r="G24" s="173" t="s">
        <v>21</v>
      </c>
      <c r="H24" s="138">
        <f>D24*F24</f>
        <v>0</v>
      </c>
    </row>
    <row r="25" spans="1:8" ht="7.5" customHeight="1" x14ac:dyDescent="0.25">
      <c r="A25" s="191"/>
      <c r="B25" s="168"/>
      <c r="C25" s="169"/>
      <c r="D25" s="170"/>
      <c r="E25" s="171"/>
      <c r="F25" s="130"/>
      <c r="G25" s="173"/>
      <c r="H25" s="138"/>
    </row>
    <row r="26" spans="1:8" ht="52.5" customHeight="1" x14ac:dyDescent="0.25">
      <c r="A26" s="191" t="s">
        <v>220</v>
      </c>
      <c r="B26" s="168" t="s">
        <v>213</v>
      </c>
      <c r="C26" s="169" t="s">
        <v>71</v>
      </c>
      <c r="D26" s="170">
        <v>1</v>
      </c>
      <c r="E26" s="171" t="s">
        <v>20</v>
      </c>
      <c r="F26" s="132"/>
      <c r="G26" s="173" t="s">
        <v>21</v>
      </c>
      <c r="H26" s="138">
        <f>D26*F26</f>
        <v>0</v>
      </c>
    </row>
    <row r="27" spans="1:8" ht="7.5" customHeight="1" x14ac:dyDescent="0.25">
      <c r="A27" s="191"/>
      <c r="B27" s="168"/>
      <c r="C27" s="169"/>
      <c r="D27" s="170"/>
      <c r="E27" s="171"/>
      <c r="F27" s="130"/>
      <c r="G27" s="173"/>
      <c r="H27" s="138"/>
    </row>
    <row r="28" spans="1:8" ht="64.5" customHeight="1" x14ac:dyDescent="0.25">
      <c r="A28" s="191" t="s">
        <v>221</v>
      </c>
      <c r="B28" s="168" t="s">
        <v>208</v>
      </c>
      <c r="C28" s="169" t="s">
        <v>71</v>
      </c>
      <c r="D28" s="170">
        <v>1</v>
      </c>
      <c r="E28" s="171" t="s">
        <v>20</v>
      </c>
      <c r="F28" s="132"/>
      <c r="G28" s="173" t="s">
        <v>21</v>
      </c>
      <c r="H28" s="138">
        <f>D28*F28</f>
        <v>0</v>
      </c>
    </row>
    <row r="29" spans="1:8" ht="7.5" customHeight="1" x14ac:dyDescent="0.25">
      <c r="A29" s="174"/>
      <c r="B29" s="175"/>
      <c r="C29" s="176"/>
      <c r="D29" s="177"/>
      <c r="E29" s="178"/>
      <c r="F29" s="179"/>
      <c r="G29" s="180"/>
      <c r="H29" s="139"/>
    </row>
    <row r="30" spans="1:8" ht="15" customHeight="1" x14ac:dyDescent="0.25">
      <c r="A30" s="181"/>
      <c r="B30" s="182" t="s">
        <v>91</v>
      </c>
      <c r="C30" s="183"/>
      <c r="D30" s="184"/>
      <c r="E30" s="185"/>
      <c r="F30" s="186"/>
      <c r="G30" s="185"/>
      <c r="H30" s="140">
        <f>SUM(H5:H29)</f>
        <v>0</v>
      </c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8.28515625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8.7109375" style="198" customWidth="1"/>
    <col min="7" max="7" width="2" style="141" customWidth="1"/>
    <col min="8" max="8" width="10.28515625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163</v>
      </c>
      <c r="B2" s="149" t="s">
        <v>180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63"/>
      <c r="B5" s="164"/>
      <c r="C5" s="165"/>
      <c r="D5" s="166"/>
      <c r="E5" s="137"/>
      <c r="F5" s="167"/>
      <c r="G5" s="137"/>
      <c r="H5" s="137"/>
    </row>
    <row r="6" spans="1:8" ht="78.75" customHeight="1" x14ac:dyDescent="0.25">
      <c r="A6" s="191" t="s">
        <v>164</v>
      </c>
      <c r="B6" s="168" t="s">
        <v>182</v>
      </c>
      <c r="C6" s="169" t="s">
        <v>71</v>
      </c>
      <c r="D6" s="170">
        <v>1</v>
      </c>
      <c r="E6" s="171" t="s">
        <v>20</v>
      </c>
      <c r="F6" s="130"/>
      <c r="G6" s="173" t="s">
        <v>21</v>
      </c>
      <c r="H6" s="138">
        <f>D6*F6</f>
        <v>0</v>
      </c>
    </row>
    <row r="7" spans="1:8" ht="7.5" customHeight="1" x14ac:dyDescent="0.25">
      <c r="A7" s="191"/>
      <c r="B7" s="168"/>
      <c r="C7" s="169"/>
      <c r="D7" s="170"/>
      <c r="E7" s="171"/>
      <c r="F7" s="172"/>
      <c r="G7" s="173"/>
      <c r="H7" s="138"/>
    </row>
    <row r="8" spans="1:8" ht="51.75" customHeight="1" x14ac:dyDescent="0.25">
      <c r="A8" s="191" t="s">
        <v>165</v>
      </c>
      <c r="B8" s="168" t="s">
        <v>210</v>
      </c>
      <c r="C8" s="169" t="s">
        <v>71</v>
      </c>
      <c r="D8" s="170">
        <v>1</v>
      </c>
      <c r="E8" s="171" t="s">
        <v>20</v>
      </c>
      <c r="F8" s="130"/>
      <c r="G8" s="173" t="s">
        <v>21</v>
      </c>
      <c r="H8" s="138">
        <f>D8*F8</f>
        <v>0</v>
      </c>
    </row>
    <row r="9" spans="1:8" ht="7.5" customHeight="1" x14ac:dyDescent="0.25">
      <c r="A9" s="174"/>
      <c r="B9" s="175"/>
      <c r="C9" s="176"/>
      <c r="D9" s="177"/>
      <c r="E9" s="178"/>
      <c r="F9" s="179"/>
      <c r="G9" s="180"/>
      <c r="H9" s="139"/>
    </row>
    <row r="10" spans="1:8" ht="15" customHeight="1" x14ac:dyDescent="0.25">
      <c r="A10" s="181"/>
      <c r="B10" s="182" t="s">
        <v>181</v>
      </c>
      <c r="C10" s="183"/>
      <c r="D10" s="184"/>
      <c r="E10" s="185"/>
      <c r="F10" s="186"/>
      <c r="G10" s="185"/>
      <c r="H10" s="140">
        <f>SUM(H5:H9)</f>
        <v>0</v>
      </c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8.28515625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8.7109375" style="198" customWidth="1"/>
    <col min="7" max="7" width="2" style="141" customWidth="1"/>
    <col min="8" max="8" width="10.28515625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166</v>
      </c>
      <c r="B2" s="149" t="s">
        <v>112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63"/>
      <c r="B5" s="164"/>
      <c r="C5" s="165"/>
      <c r="D5" s="166"/>
      <c r="E5" s="137"/>
      <c r="F5" s="167"/>
      <c r="G5" s="137"/>
      <c r="H5" s="137"/>
    </row>
    <row r="6" spans="1:8" ht="39.75" customHeight="1" x14ac:dyDescent="0.25">
      <c r="A6" s="191" t="s">
        <v>167</v>
      </c>
      <c r="B6" s="168" t="s">
        <v>151</v>
      </c>
      <c r="C6" s="169" t="s">
        <v>71</v>
      </c>
      <c r="D6" s="170">
        <v>1</v>
      </c>
      <c r="E6" s="171" t="s">
        <v>20</v>
      </c>
      <c r="F6" s="130"/>
      <c r="G6" s="173" t="s">
        <v>21</v>
      </c>
      <c r="H6" s="138">
        <f>D6*F6</f>
        <v>0</v>
      </c>
    </row>
    <row r="7" spans="1:8" ht="7.5" customHeight="1" x14ac:dyDescent="0.25">
      <c r="A7" s="191"/>
      <c r="B7" s="168"/>
      <c r="C7" s="169"/>
      <c r="D7" s="170"/>
      <c r="E7" s="171"/>
      <c r="F7" s="172"/>
      <c r="G7" s="173"/>
      <c r="H7" s="138"/>
    </row>
    <row r="8" spans="1:8" ht="26.25" customHeight="1" x14ac:dyDescent="0.25">
      <c r="A8" s="191" t="s">
        <v>183</v>
      </c>
      <c r="B8" s="168" t="s">
        <v>152</v>
      </c>
      <c r="C8" s="169" t="s">
        <v>71</v>
      </c>
      <c r="D8" s="170">
        <v>3</v>
      </c>
      <c r="E8" s="171" t="s">
        <v>20</v>
      </c>
      <c r="F8" s="130"/>
      <c r="G8" s="173" t="s">
        <v>21</v>
      </c>
      <c r="H8" s="138">
        <f>D8*F8</f>
        <v>0</v>
      </c>
    </row>
    <row r="9" spans="1:8" ht="7.5" customHeight="1" x14ac:dyDescent="0.25">
      <c r="A9" s="191"/>
      <c r="B9" s="168"/>
      <c r="C9" s="169"/>
      <c r="D9" s="170"/>
      <c r="E9" s="171"/>
      <c r="F9" s="172"/>
      <c r="G9" s="173"/>
      <c r="H9" s="138"/>
    </row>
    <row r="10" spans="1:8" ht="66" customHeight="1" x14ac:dyDescent="0.25">
      <c r="A10" s="191" t="s">
        <v>209</v>
      </c>
      <c r="B10" s="168" t="s">
        <v>222</v>
      </c>
      <c r="C10" s="169" t="s">
        <v>71</v>
      </c>
      <c r="D10" s="170">
        <v>1</v>
      </c>
      <c r="E10" s="171" t="s">
        <v>20</v>
      </c>
      <c r="F10" s="130"/>
      <c r="G10" s="173" t="s">
        <v>21</v>
      </c>
      <c r="H10" s="138">
        <f>D10*F10</f>
        <v>0</v>
      </c>
    </row>
    <row r="11" spans="1:8" ht="7.5" customHeight="1" x14ac:dyDescent="0.25">
      <c r="A11" s="174"/>
      <c r="B11" s="175"/>
      <c r="C11" s="176"/>
      <c r="D11" s="177"/>
      <c r="E11" s="178"/>
      <c r="F11" s="179"/>
      <c r="G11" s="180"/>
      <c r="H11" s="139"/>
    </row>
    <row r="12" spans="1:8" ht="15" customHeight="1" x14ac:dyDescent="0.25">
      <c r="A12" s="181"/>
      <c r="B12" s="182" t="s">
        <v>113</v>
      </c>
      <c r="C12" s="183"/>
      <c r="D12" s="184"/>
      <c r="E12" s="185"/>
      <c r="F12" s="186"/>
      <c r="G12" s="185"/>
      <c r="H12" s="140">
        <f>SUM(H5:H11)</f>
        <v>0</v>
      </c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8.140625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8.7109375" style="198" customWidth="1"/>
    <col min="7" max="7" width="2" style="141" customWidth="1"/>
    <col min="8" max="8" width="10.42578125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184</v>
      </c>
      <c r="B2" s="149" t="s">
        <v>89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63"/>
      <c r="B5" s="164"/>
      <c r="C5" s="165"/>
      <c r="D5" s="166"/>
      <c r="E5" s="137"/>
      <c r="F5" s="167"/>
      <c r="G5" s="137"/>
      <c r="H5" s="137"/>
    </row>
    <row r="6" spans="1:8" ht="39.75" customHeight="1" x14ac:dyDescent="0.25">
      <c r="A6" s="191" t="s">
        <v>185</v>
      </c>
      <c r="B6" s="199" t="s">
        <v>93</v>
      </c>
      <c r="C6" s="169" t="s">
        <v>81</v>
      </c>
      <c r="D6" s="170">
        <v>1</v>
      </c>
      <c r="E6" s="171" t="s">
        <v>20</v>
      </c>
      <c r="F6" s="132"/>
      <c r="G6" s="173" t="s">
        <v>21</v>
      </c>
      <c r="H6" s="138">
        <f>D6*F6</f>
        <v>0</v>
      </c>
    </row>
    <row r="7" spans="1:8" ht="7.5" customHeight="1" x14ac:dyDescent="0.25">
      <c r="A7" s="174"/>
      <c r="B7" s="175"/>
      <c r="C7" s="176"/>
      <c r="D7" s="177"/>
      <c r="E7" s="178"/>
      <c r="F7" s="179"/>
      <c r="G7" s="180"/>
      <c r="H7" s="139"/>
    </row>
    <row r="8" spans="1:8" ht="15" customHeight="1" x14ac:dyDescent="0.25">
      <c r="A8" s="181"/>
      <c r="B8" s="182" t="s">
        <v>34</v>
      </c>
      <c r="C8" s="183"/>
      <c r="D8" s="184"/>
      <c r="E8" s="185"/>
      <c r="F8" s="186"/>
      <c r="G8" s="185"/>
      <c r="H8" s="140">
        <f>SUM(H5:H7)</f>
        <v>0</v>
      </c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&amp;C&amp;"Arial,Regular"&amp;9Sanacija stana br.5 u prizemlju stambene zgrade u Zagrebu, Ulica Antuna Šoljana 3</oddHeader>
    <oddFooter>&amp;C&amp;"Arial,Regular"&amp;9Area Arte d.o.o. Zagreb, Ulica grada Vukovara 237C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4"/>
  <sheetViews>
    <sheetView view="pageLayout" topLeftCell="A10" zoomScaleNormal="100" zoomScaleSheetLayoutView="100" workbookViewId="0">
      <selection activeCell="A24" sqref="A24"/>
    </sheetView>
  </sheetViews>
  <sheetFormatPr defaultRowHeight="14.25" x14ac:dyDescent="0.2"/>
  <cols>
    <col min="1" max="1" width="99.7109375" style="25" customWidth="1"/>
    <col min="2" max="16384" width="9.140625" style="25"/>
  </cols>
  <sheetData>
    <row r="2" spans="1:2" ht="15" x14ac:dyDescent="0.2">
      <c r="A2" s="117" t="s">
        <v>38</v>
      </c>
      <c r="B2" s="117"/>
    </row>
    <row r="3" spans="1:2" s="39" customFormat="1" ht="6.75" customHeight="1" x14ac:dyDescent="0.2">
      <c r="A3" s="40"/>
      <c r="B3" s="40"/>
    </row>
    <row r="4" spans="1:2" s="39" customFormat="1" ht="57.75" customHeight="1" x14ac:dyDescent="0.2">
      <c r="A4" s="41" t="s">
        <v>153</v>
      </c>
      <c r="B4" s="41"/>
    </row>
    <row r="5" spans="1:2" ht="30.75" customHeight="1" x14ac:dyDescent="0.2">
      <c r="A5" s="41" t="s">
        <v>39</v>
      </c>
      <c r="B5" s="41"/>
    </row>
    <row r="6" spans="1:2" x14ac:dyDescent="0.2">
      <c r="A6" s="42" t="s">
        <v>40</v>
      </c>
      <c r="B6" s="42"/>
    </row>
    <row r="7" spans="1:2" ht="28.5" x14ac:dyDescent="0.2">
      <c r="A7" s="43" t="s">
        <v>41</v>
      </c>
      <c r="B7" s="42"/>
    </row>
    <row r="8" spans="1:2" x14ac:dyDescent="0.2">
      <c r="A8" s="42" t="s">
        <v>42</v>
      </c>
      <c r="B8" s="42"/>
    </row>
    <row r="9" spans="1:2" ht="27.75" customHeight="1" x14ac:dyDescent="0.2">
      <c r="A9" s="46" t="s">
        <v>43</v>
      </c>
      <c r="B9" s="45"/>
    </row>
    <row r="10" spans="1:2" ht="30" customHeight="1" x14ac:dyDescent="0.2">
      <c r="A10" s="30" t="s">
        <v>44</v>
      </c>
      <c r="B10" s="43"/>
    </row>
    <row r="11" spans="1:2" ht="30.75" customHeight="1" x14ac:dyDescent="0.2">
      <c r="A11" s="30" t="s">
        <v>45</v>
      </c>
      <c r="B11" s="30"/>
    </row>
    <row r="12" spans="1:2" ht="29.25" customHeight="1" x14ac:dyDescent="0.2">
      <c r="A12" s="30" t="s">
        <v>46</v>
      </c>
      <c r="B12" s="41"/>
    </row>
    <row r="13" spans="1:2" ht="22.5" customHeight="1" x14ac:dyDescent="0.2">
      <c r="A13" s="116"/>
      <c r="B13" s="116"/>
    </row>
    <row r="14" spans="1:2" ht="15" x14ac:dyDescent="0.2">
      <c r="A14" s="117" t="s">
        <v>47</v>
      </c>
      <c r="B14" s="117"/>
    </row>
    <row r="15" spans="1:2" ht="7.5" customHeight="1" x14ac:dyDescent="0.2">
      <c r="A15" s="116"/>
      <c r="B15" s="116"/>
    </row>
    <row r="16" spans="1:2" ht="29.25" customHeight="1" x14ac:dyDescent="0.2">
      <c r="A16" s="41" t="s">
        <v>48</v>
      </c>
      <c r="B16" s="41"/>
    </row>
    <row r="17" spans="1:2" x14ac:dyDescent="0.2">
      <c r="A17" s="47" t="s">
        <v>49</v>
      </c>
      <c r="B17" s="42"/>
    </row>
    <row r="18" spans="1:2" ht="15" x14ac:dyDescent="0.2">
      <c r="A18" s="31" t="s">
        <v>53</v>
      </c>
      <c r="B18" s="31"/>
    </row>
    <row r="19" spans="1:2" ht="15.75" customHeight="1" x14ac:dyDescent="0.2">
      <c r="A19" s="41" t="s">
        <v>54</v>
      </c>
      <c r="B19" s="41"/>
    </row>
    <row r="20" spans="1:2" s="39" customFormat="1" ht="15.75" customHeight="1" x14ac:dyDescent="0.2">
      <c r="A20" s="41" t="s">
        <v>55</v>
      </c>
      <c r="B20" s="41"/>
    </row>
    <row r="21" spans="1:2" ht="15" x14ac:dyDescent="0.2">
      <c r="A21" s="42" t="s">
        <v>56</v>
      </c>
      <c r="B21" s="42"/>
    </row>
    <row r="22" spans="1:2" ht="30.75" customHeight="1" x14ac:dyDescent="0.2">
      <c r="A22" s="41" t="s">
        <v>50</v>
      </c>
      <c r="B22" s="41"/>
    </row>
    <row r="23" spans="1:2" ht="60" customHeight="1" x14ac:dyDescent="0.2">
      <c r="A23" s="116"/>
      <c r="B23" s="116"/>
    </row>
    <row r="24" spans="1:2" x14ac:dyDescent="0.2">
      <c r="A24" s="125" t="s">
        <v>57</v>
      </c>
    </row>
    <row r="25" spans="1:2" x14ac:dyDescent="0.2">
      <c r="A25" s="125"/>
    </row>
    <row r="26" spans="1:2" x14ac:dyDescent="0.2">
      <c r="A26" s="125" t="s">
        <v>58</v>
      </c>
    </row>
    <row r="27" spans="1:2" x14ac:dyDescent="0.2">
      <c r="A27" s="125"/>
    </row>
    <row r="28" spans="1:2" x14ac:dyDescent="0.2">
      <c r="A28" s="125" t="s">
        <v>61</v>
      </c>
    </row>
    <row r="29" spans="1:2" x14ac:dyDescent="0.2">
      <c r="A29" s="125"/>
    </row>
    <row r="30" spans="1:2" x14ac:dyDescent="0.2">
      <c r="A30" s="125" t="s">
        <v>59</v>
      </c>
    </row>
    <row r="31" spans="1:2" x14ac:dyDescent="0.2">
      <c r="A31" s="125"/>
    </row>
    <row r="32" spans="1:2" x14ac:dyDescent="0.2">
      <c r="A32" s="125" t="s">
        <v>60</v>
      </c>
    </row>
    <row r="33" spans="1:1" x14ac:dyDescent="0.2">
      <c r="A33" s="125"/>
    </row>
    <row r="34" spans="1:1" x14ac:dyDescent="0.2">
      <c r="A34" s="125" t="s">
        <v>52</v>
      </c>
    </row>
  </sheetData>
  <sheetProtection password="CBE4" sheet="1" objects="1" scenarios="1" selectLockedCells="1"/>
  <mergeCells count="5">
    <mergeCell ref="A15:B15"/>
    <mergeCell ref="A13:B13"/>
    <mergeCell ref="A2:B2"/>
    <mergeCell ref="A23:B23"/>
    <mergeCell ref="A14:B14"/>
  </mergeCells>
  <pageMargins left="0.98425196850393704" right="0.59055118110236227" top="0.98425196850393704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3:G33"/>
  <sheetViews>
    <sheetView view="pageLayout" topLeftCell="A10" zoomScale="105" zoomScaleNormal="100" zoomScalePageLayoutView="105" workbookViewId="0">
      <selection activeCell="F25" sqref="F25:F27"/>
    </sheetView>
  </sheetViews>
  <sheetFormatPr defaultRowHeight="15" x14ac:dyDescent="0.25"/>
  <sheetData>
    <row r="33" spans="3:7" x14ac:dyDescent="0.25">
      <c r="C33" s="118"/>
      <c r="D33" s="118"/>
      <c r="E33" s="118"/>
      <c r="F33" s="118"/>
      <c r="G33" s="118"/>
    </row>
  </sheetData>
  <sheetProtection password="CBE4" sheet="1" objects="1" scenarios="1" selectLockedCells="1" selectUnlockedCells="1"/>
  <mergeCells count="1">
    <mergeCell ref="C33:G33"/>
  </mergeCells>
  <pageMargins left="0.98379629629629628" right="0.7" top="0.98379629629629628" bottom="0.75" header="0.3" footer="0.3"/>
  <pageSetup paperSize="9" orientation="portrait" horizontalDpi="4294967293" verticalDpi="4294967293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zoomScaleNormal="100" workbookViewId="0">
      <selection activeCell="B1" sqref="B1"/>
    </sheetView>
  </sheetViews>
  <sheetFormatPr defaultRowHeight="15" x14ac:dyDescent="0.25"/>
  <cols>
    <col min="1" max="1" width="6.140625" customWidth="1"/>
    <col min="2" max="2" width="47.85546875" customWidth="1"/>
    <col min="3" max="3" width="2.28515625" customWidth="1"/>
    <col min="4" max="4" width="6.7109375" customWidth="1"/>
    <col min="5" max="5" width="5.28515625" customWidth="1"/>
    <col min="6" max="6" width="13.5703125" style="24" customWidth="1"/>
  </cols>
  <sheetData>
    <row r="1" spans="1:6" ht="60.75" customHeight="1" x14ac:dyDescent="0.25">
      <c r="A1" s="3"/>
      <c r="B1" s="4"/>
      <c r="C1" s="4"/>
      <c r="D1" s="5"/>
      <c r="E1" s="1"/>
      <c r="F1" s="23"/>
    </row>
    <row r="2" spans="1:6" s="93" customFormat="1" ht="12.75" x14ac:dyDescent="0.2">
      <c r="A2" s="92"/>
      <c r="B2" s="119" t="s">
        <v>7</v>
      </c>
      <c r="C2" s="119"/>
      <c r="D2" s="119"/>
      <c r="E2" s="119"/>
      <c r="F2" s="119"/>
    </row>
    <row r="3" spans="1:6" s="93" customFormat="1" ht="7.5" customHeight="1" x14ac:dyDescent="0.2">
      <c r="A3" s="2"/>
      <c r="B3" s="94"/>
      <c r="C3" s="94"/>
      <c r="D3" s="94"/>
      <c r="E3" s="6"/>
      <c r="F3" s="95"/>
    </row>
    <row r="4" spans="1:6" s="93" customFormat="1" ht="12.75" x14ac:dyDescent="0.2">
      <c r="A4" s="2" t="s">
        <v>8</v>
      </c>
      <c r="B4" s="96" t="s">
        <v>62</v>
      </c>
      <c r="C4" s="97"/>
      <c r="D4" s="7"/>
      <c r="E4" s="6"/>
      <c r="F4" s="95">
        <f>rušenja!H44</f>
        <v>0</v>
      </c>
    </row>
    <row r="5" spans="1:6" s="93" customFormat="1" ht="7.5" customHeight="1" x14ac:dyDescent="0.2">
      <c r="A5" s="2"/>
      <c r="B5" s="96"/>
      <c r="C5" s="97"/>
      <c r="D5" s="7"/>
      <c r="E5" s="6"/>
      <c r="F5" s="95"/>
    </row>
    <row r="6" spans="1:6" s="93" customFormat="1" ht="12.75" customHeight="1" x14ac:dyDescent="0.2">
      <c r="A6" s="2" t="s">
        <v>9</v>
      </c>
      <c r="B6" s="96" t="s">
        <v>118</v>
      </c>
      <c r="C6" s="97"/>
      <c r="D6" s="7"/>
      <c r="E6" s="6"/>
      <c r="F6" s="95">
        <f>zidarski!H14</f>
        <v>0</v>
      </c>
    </row>
    <row r="7" spans="1:6" s="93" customFormat="1" ht="7.5" customHeight="1" x14ac:dyDescent="0.2">
      <c r="A7" s="2"/>
      <c r="B7" s="96"/>
      <c r="C7" s="97"/>
      <c r="D7" s="7"/>
      <c r="E7" s="6"/>
      <c r="F7" s="95"/>
    </row>
    <row r="8" spans="1:6" s="93" customFormat="1" ht="12.75" customHeight="1" x14ac:dyDescent="0.2">
      <c r="A8" s="2" t="s">
        <v>10</v>
      </c>
      <c r="B8" s="96" t="s">
        <v>138</v>
      </c>
      <c r="C8" s="97"/>
      <c r="D8" s="7"/>
      <c r="E8" s="6"/>
      <c r="F8" s="95">
        <f>'gips-kartonski'!H10</f>
        <v>0</v>
      </c>
    </row>
    <row r="9" spans="1:6" s="93" customFormat="1" ht="7.5" customHeight="1" x14ac:dyDescent="0.2">
      <c r="A9" s="2"/>
      <c r="B9" s="96"/>
      <c r="C9" s="97"/>
      <c r="D9" s="7"/>
      <c r="E9" s="6"/>
      <c r="F9" s="95"/>
    </row>
    <row r="10" spans="1:6" s="93" customFormat="1" ht="12.75" x14ac:dyDescent="0.2">
      <c r="A10" s="2" t="s">
        <v>11</v>
      </c>
      <c r="B10" s="96" t="s">
        <v>110</v>
      </c>
      <c r="C10" s="97"/>
      <c r="D10" s="7"/>
      <c r="E10" s="6"/>
      <c r="F10" s="95">
        <f>stolarski!H12</f>
        <v>0</v>
      </c>
    </row>
    <row r="11" spans="1:6" s="93" customFormat="1" ht="7.5" customHeight="1" x14ac:dyDescent="0.2">
      <c r="A11" s="2"/>
      <c r="B11" s="96"/>
      <c r="C11" s="97"/>
      <c r="D11" s="7"/>
      <c r="E11" s="6"/>
      <c r="F11" s="95"/>
    </row>
    <row r="12" spans="1:6" s="93" customFormat="1" ht="12.75" customHeight="1" x14ac:dyDescent="0.2">
      <c r="A12" s="2" t="s">
        <v>12</v>
      </c>
      <c r="B12" s="96" t="s">
        <v>140</v>
      </c>
      <c r="C12" s="97"/>
      <c r="D12" s="7"/>
      <c r="E12" s="6"/>
      <c r="F12" s="95">
        <f>izolaterski!H8</f>
        <v>0</v>
      </c>
    </row>
    <row r="13" spans="1:6" s="93" customFormat="1" ht="7.5" customHeight="1" x14ac:dyDescent="0.2">
      <c r="A13" s="2"/>
      <c r="B13" s="96"/>
      <c r="C13" s="97"/>
      <c r="D13" s="7"/>
      <c r="E13" s="6"/>
      <c r="F13" s="95"/>
    </row>
    <row r="14" spans="1:6" s="93" customFormat="1" ht="12.75" x14ac:dyDescent="0.2">
      <c r="A14" s="2" t="s">
        <v>13</v>
      </c>
      <c r="B14" s="96" t="s">
        <v>83</v>
      </c>
      <c r="C14" s="97"/>
      <c r="D14" s="7"/>
      <c r="E14" s="6"/>
      <c r="F14" s="95">
        <f>keramičarski!H12</f>
        <v>0</v>
      </c>
    </row>
    <row r="15" spans="1:6" s="93" customFormat="1" ht="7.5" customHeight="1" x14ac:dyDescent="0.2">
      <c r="A15" s="2"/>
      <c r="B15" s="96"/>
      <c r="C15" s="97"/>
      <c r="D15" s="7"/>
      <c r="E15" s="6"/>
      <c r="F15" s="95"/>
    </row>
    <row r="16" spans="1:6" s="93" customFormat="1" ht="12.75" x14ac:dyDescent="0.2">
      <c r="A16" s="2" t="s">
        <v>14</v>
      </c>
      <c r="B16" s="96" t="s">
        <v>86</v>
      </c>
      <c r="C16" s="97"/>
      <c r="D16" s="7"/>
      <c r="E16" s="6"/>
      <c r="F16" s="95">
        <f>parketarski!H14</f>
        <v>0</v>
      </c>
    </row>
    <row r="17" spans="1:6" s="93" customFormat="1" ht="7.5" customHeight="1" x14ac:dyDescent="0.2">
      <c r="A17" s="2"/>
      <c r="B17" s="96"/>
      <c r="C17" s="97"/>
      <c r="D17" s="7"/>
      <c r="E17" s="6"/>
      <c r="F17" s="95"/>
    </row>
    <row r="18" spans="1:6" s="93" customFormat="1" ht="12.75" x14ac:dyDescent="0.2">
      <c r="A18" s="2" t="s">
        <v>116</v>
      </c>
      <c r="B18" s="96" t="s">
        <v>87</v>
      </c>
      <c r="C18" s="97"/>
      <c r="D18" s="7"/>
      <c r="E18" s="6"/>
      <c r="F18" s="95">
        <f>'soboslik-ličilački'!H10</f>
        <v>0</v>
      </c>
    </row>
    <row r="19" spans="1:6" s="93" customFormat="1" ht="7.5" customHeight="1" x14ac:dyDescent="0.2">
      <c r="B19" s="96"/>
      <c r="C19" s="97"/>
      <c r="D19" s="7"/>
      <c r="E19" s="6"/>
      <c r="F19" s="95"/>
    </row>
    <row r="20" spans="1:6" s="93" customFormat="1" ht="12.75" customHeight="1" x14ac:dyDescent="0.2">
      <c r="A20" s="110" t="s">
        <v>120</v>
      </c>
      <c r="B20" s="96" t="s">
        <v>90</v>
      </c>
      <c r="C20" s="97"/>
      <c r="D20" s="7"/>
      <c r="E20" s="6"/>
      <c r="F20" s="95">
        <f>ViK!H30</f>
        <v>0</v>
      </c>
    </row>
    <row r="21" spans="1:6" s="93" customFormat="1" ht="7.5" customHeight="1" x14ac:dyDescent="0.2">
      <c r="B21" s="96"/>
      <c r="C21" s="97"/>
      <c r="D21" s="7"/>
      <c r="E21" s="6"/>
      <c r="F21" s="95"/>
    </row>
    <row r="22" spans="1:6" s="93" customFormat="1" ht="12.75" customHeight="1" x14ac:dyDescent="0.2">
      <c r="A22" s="110" t="s">
        <v>163</v>
      </c>
      <c r="B22" s="96" t="s">
        <v>186</v>
      </c>
      <c r="C22" s="97"/>
      <c r="D22" s="7"/>
      <c r="E22" s="6"/>
      <c r="F22" s="95">
        <f>grijanje!H10</f>
        <v>0</v>
      </c>
    </row>
    <row r="23" spans="1:6" s="93" customFormat="1" ht="7.5" customHeight="1" x14ac:dyDescent="0.2">
      <c r="B23" s="96"/>
      <c r="C23" s="97"/>
      <c r="D23" s="7"/>
      <c r="E23" s="6"/>
      <c r="F23" s="95"/>
    </row>
    <row r="24" spans="1:6" s="93" customFormat="1" ht="12.75" customHeight="1" x14ac:dyDescent="0.2">
      <c r="A24" s="110" t="s">
        <v>166</v>
      </c>
      <c r="B24" s="96" t="s">
        <v>112</v>
      </c>
      <c r="C24" s="97"/>
      <c r="D24" s="7"/>
      <c r="E24" s="6"/>
      <c r="F24" s="95">
        <f>elektroinstalacija!H12</f>
        <v>0</v>
      </c>
    </row>
    <row r="25" spans="1:6" s="93" customFormat="1" ht="7.5" customHeight="1" x14ac:dyDescent="0.2">
      <c r="A25" s="77"/>
      <c r="B25" s="96"/>
      <c r="C25" s="97"/>
      <c r="D25" s="7"/>
      <c r="E25" s="6"/>
      <c r="F25" s="95"/>
    </row>
    <row r="26" spans="1:6" s="93" customFormat="1" ht="12.75" x14ac:dyDescent="0.2">
      <c r="A26" s="110" t="s">
        <v>184</v>
      </c>
      <c r="B26" s="96" t="s">
        <v>89</v>
      </c>
      <c r="C26" s="97"/>
      <c r="D26" s="7"/>
      <c r="E26" s="6"/>
      <c r="F26" s="126">
        <f>čišćenje!H8</f>
        <v>0</v>
      </c>
    </row>
    <row r="27" spans="1:6" s="93" customFormat="1" ht="7.5" customHeight="1" x14ac:dyDescent="0.2">
      <c r="A27" s="2"/>
      <c r="B27" s="98"/>
      <c r="C27" s="99"/>
      <c r="D27" s="8"/>
      <c r="E27" s="9"/>
      <c r="F27" s="127"/>
    </row>
    <row r="28" spans="1:6" s="93" customFormat="1" ht="14.25" customHeight="1" x14ac:dyDescent="0.2">
      <c r="A28" s="10"/>
      <c r="B28" s="100" t="s">
        <v>15</v>
      </c>
      <c r="C28" s="101"/>
      <c r="D28" s="11"/>
      <c r="E28" s="12"/>
      <c r="F28" s="128">
        <f>SUM(F4:F26)</f>
        <v>0</v>
      </c>
    </row>
    <row r="29" spans="1:6" s="93" customFormat="1" ht="14.25" customHeight="1" x14ac:dyDescent="0.2">
      <c r="A29" s="10"/>
      <c r="B29" s="100" t="s">
        <v>16</v>
      </c>
      <c r="C29" s="101"/>
      <c r="D29" s="11"/>
      <c r="E29" s="12"/>
      <c r="F29" s="128">
        <f>0.25*F28</f>
        <v>0</v>
      </c>
    </row>
    <row r="30" spans="1:6" s="93" customFormat="1" ht="14.25" customHeight="1" x14ac:dyDescent="0.2">
      <c r="A30" s="88"/>
      <c r="B30" s="102" t="s">
        <v>17</v>
      </c>
      <c r="C30" s="89"/>
      <c r="D30" s="90"/>
      <c r="E30" s="91"/>
      <c r="F30" s="129">
        <f>SUM(F28:F29)</f>
        <v>0</v>
      </c>
    </row>
  </sheetData>
  <sheetProtection password="CBE4" sheet="1" objects="1" scenarios="1" selectLockedCells="1" selectUnlockedCells="1"/>
  <mergeCells count="1">
    <mergeCell ref="B2:F2"/>
  </mergeCells>
  <pageMargins left="0.98958333333333337" right="0.7" top="0.97916666666666663" bottom="0.75" header="0.3" footer="0.3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77" customWidth="1"/>
    <col min="2" max="2" width="47.7109375" style="77" customWidth="1"/>
    <col min="3" max="3" width="4.28515625" style="77" customWidth="1"/>
    <col min="4" max="4" width="5.140625" style="82" customWidth="1"/>
    <col min="5" max="5" width="2.140625" style="83" customWidth="1"/>
    <col min="6" max="6" width="9" style="87" customWidth="1"/>
    <col min="7" max="7" width="2" style="83" customWidth="1"/>
    <col min="8" max="8" width="10.5703125" style="141" customWidth="1"/>
  </cols>
  <sheetData>
    <row r="1" spans="1:8" ht="15" customHeight="1" x14ac:dyDescent="0.25">
      <c r="A1" s="13"/>
      <c r="B1" s="59"/>
      <c r="C1" s="60"/>
      <c r="D1" s="61"/>
      <c r="E1" s="62"/>
      <c r="F1" s="63"/>
      <c r="G1" s="62"/>
      <c r="H1" s="133"/>
    </row>
    <row r="2" spans="1:8" x14ac:dyDescent="0.25">
      <c r="A2" s="86" t="s">
        <v>8</v>
      </c>
      <c r="B2" s="120" t="s">
        <v>75</v>
      </c>
      <c r="C2" s="120"/>
      <c r="D2" s="120"/>
      <c r="E2" s="64"/>
      <c r="F2" s="65"/>
      <c r="G2" s="66"/>
      <c r="H2" s="134"/>
    </row>
    <row r="3" spans="1:8" ht="7.5" customHeight="1" x14ac:dyDescent="0.25">
      <c r="A3" s="15"/>
      <c r="B3" s="67"/>
      <c r="C3" s="67"/>
      <c r="D3" s="68"/>
      <c r="E3" s="69"/>
      <c r="F3" s="70"/>
      <c r="G3" s="71"/>
      <c r="H3" s="135"/>
    </row>
    <row r="4" spans="1:8" ht="25.5" customHeight="1" x14ac:dyDescent="0.25">
      <c r="A4" s="54" t="s">
        <v>18</v>
      </c>
      <c r="B4" s="55" t="s">
        <v>19</v>
      </c>
      <c r="C4" s="55" t="s">
        <v>72</v>
      </c>
      <c r="D4" s="58" t="s">
        <v>73</v>
      </c>
      <c r="E4" s="56" t="s">
        <v>20</v>
      </c>
      <c r="F4" s="57" t="s">
        <v>95</v>
      </c>
      <c r="G4" s="56" t="s">
        <v>21</v>
      </c>
      <c r="H4" s="136" t="s">
        <v>22</v>
      </c>
    </row>
    <row r="5" spans="1:8" ht="7.5" customHeight="1" x14ac:dyDescent="0.25">
      <c r="A5" s="16"/>
      <c r="B5" s="17"/>
      <c r="C5" s="18"/>
      <c r="D5" s="72"/>
      <c r="E5" s="52"/>
      <c r="F5" s="53"/>
      <c r="G5" s="52"/>
      <c r="H5" s="137"/>
    </row>
    <row r="6" spans="1:8" s="32" customFormat="1" ht="40.5" customHeight="1" x14ac:dyDescent="0.25">
      <c r="A6" s="20" t="s">
        <v>23</v>
      </c>
      <c r="B6" s="26" t="s">
        <v>189</v>
      </c>
      <c r="C6" s="32" t="s">
        <v>71</v>
      </c>
      <c r="D6" s="74">
        <v>1</v>
      </c>
      <c r="E6" s="75" t="s">
        <v>20</v>
      </c>
      <c r="F6" s="130"/>
      <c r="G6" s="76" t="s">
        <v>21</v>
      </c>
      <c r="H6" s="138">
        <f>D6*F6</f>
        <v>0</v>
      </c>
    </row>
    <row r="7" spans="1:8" s="32" customFormat="1" ht="7.5" customHeight="1" x14ac:dyDescent="0.25">
      <c r="A7" s="16"/>
      <c r="B7" s="17"/>
      <c r="C7" s="18"/>
      <c r="D7" s="72"/>
      <c r="E7" s="52"/>
      <c r="F7" s="131"/>
      <c r="G7" s="52"/>
      <c r="H7" s="137"/>
    </row>
    <row r="8" spans="1:8" s="32" customFormat="1" ht="26.25" customHeight="1" x14ac:dyDescent="0.25">
      <c r="A8" s="20" t="s">
        <v>25</v>
      </c>
      <c r="B8" s="27" t="s">
        <v>130</v>
      </c>
      <c r="C8" s="73" t="s">
        <v>71</v>
      </c>
      <c r="D8" s="74">
        <v>5</v>
      </c>
      <c r="E8" s="75" t="s">
        <v>20</v>
      </c>
      <c r="F8" s="132"/>
      <c r="G8" s="76" t="s">
        <v>21</v>
      </c>
      <c r="H8" s="138">
        <f>D8*F8</f>
        <v>0</v>
      </c>
    </row>
    <row r="9" spans="1:8" s="32" customFormat="1" ht="7.5" customHeight="1" x14ac:dyDescent="0.25">
      <c r="A9" s="16"/>
      <c r="B9" s="17"/>
      <c r="C9" s="18"/>
      <c r="D9" s="72"/>
      <c r="E9" s="52"/>
      <c r="F9" s="131"/>
      <c r="G9" s="52"/>
      <c r="H9" s="137"/>
    </row>
    <row r="10" spans="1:8" s="32" customFormat="1" ht="39.75" customHeight="1" x14ac:dyDescent="0.25">
      <c r="A10" s="20" t="s">
        <v>80</v>
      </c>
      <c r="B10" s="27" t="s">
        <v>129</v>
      </c>
      <c r="C10" s="73" t="s">
        <v>71</v>
      </c>
      <c r="D10" s="74">
        <v>1</v>
      </c>
      <c r="E10" s="75" t="s">
        <v>20</v>
      </c>
      <c r="F10" s="132"/>
      <c r="G10" s="76" t="s">
        <v>21</v>
      </c>
      <c r="H10" s="138">
        <f>D10*F10</f>
        <v>0</v>
      </c>
    </row>
    <row r="11" spans="1:8" s="32" customFormat="1" ht="7.5" customHeight="1" x14ac:dyDescent="0.25">
      <c r="A11" s="16"/>
      <c r="B11" s="17"/>
      <c r="C11" s="18"/>
      <c r="D11" s="72"/>
      <c r="E11" s="52"/>
      <c r="F11" s="131"/>
      <c r="G11" s="52"/>
      <c r="H11" s="137"/>
    </row>
    <row r="12" spans="1:8" s="32" customFormat="1" ht="39.75" customHeight="1" x14ac:dyDescent="0.25">
      <c r="A12" s="20" t="s">
        <v>26</v>
      </c>
      <c r="B12" s="26" t="s">
        <v>123</v>
      </c>
      <c r="C12" s="73" t="s">
        <v>71</v>
      </c>
      <c r="D12" s="74">
        <v>1</v>
      </c>
      <c r="E12" s="75" t="s">
        <v>20</v>
      </c>
      <c r="F12" s="132"/>
      <c r="G12" s="76" t="s">
        <v>21</v>
      </c>
      <c r="H12" s="138">
        <f>D12*F12</f>
        <v>0</v>
      </c>
    </row>
    <row r="13" spans="1:8" s="32" customFormat="1" ht="7.5" customHeight="1" x14ac:dyDescent="0.25">
      <c r="A13" s="16"/>
      <c r="B13" s="17"/>
      <c r="C13" s="18"/>
      <c r="D13" s="72"/>
      <c r="E13" s="52"/>
      <c r="F13" s="131"/>
      <c r="G13" s="52"/>
      <c r="H13" s="137"/>
    </row>
    <row r="14" spans="1:8" ht="26.25" customHeight="1" x14ac:dyDescent="0.25">
      <c r="A14" s="13" t="s">
        <v>92</v>
      </c>
      <c r="B14" s="26" t="s">
        <v>124</v>
      </c>
      <c r="C14" s="73" t="s">
        <v>71</v>
      </c>
      <c r="D14" s="74">
        <v>1</v>
      </c>
      <c r="E14" s="75" t="s">
        <v>20</v>
      </c>
      <c r="F14" s="130"/>
      <c r="G14" s="76" t="s">
        <v>21</v>
      </c>
      <c r="H14" s="138">
        <f>D14*F14</f>
        <v>0</v>
      </c>
    </row>
    <row r="15" spans="1:8" ht="7.5" customHeight="1" x14ac:dyDescent="0.25">
      <c r="A15" s="13"/>
      <c r="B15" s="19"/>
      <c r="C15" s="73"/>
      <c r="D15" s="74"/>
      <c r="E15" s="75"/>
      <c r="F15" s="130"/>
      <c r="G15" s="76"/>
      <c r="H15" s="138"/>
    </row>
    <row r="16" spans="1:8" s="32" customFormat="1" ht="26.25" customHeight="1" x14ac:dyDescent="0.25">
      <c r="A16" s="13" t="s">
        <v>94</v>
      </c>
      <c r="B16" s="27" t="s">
        <v>125</v>
      </c>
      <c r="C16" s="73" t="s">
        <v>71</v>
      </c>
      <c r="D16" s="74">
        <v>1</v>
      </c>
      <c r="E16" s="75" t="s">
        <v>20</v>
      </c>
      <c r="F16" s="130"/>
      <c r="G16" s="76" t="s">
        <v>21</v>
      </c>
      <c r="H16" s="138">
        <f>D16*F16</f>
        <v>0</v>
      </c>
    </row>
    <row r="17" spans="1:8" s="32" customFormat="1" ht="7.5" customHeight="1" x14ac:dyDescent="0.25">
      <c r="A17" s="13"/>
      <c r="B17" s="19"/>
      <c r="C17" s="73"/>
      <c r="D17" s="74"/>
      <c r="E17" s="75"/>
      <c r="F17" s="130"/>
      <c r="G17" s="76"/>
      <c r="H17" s="138"/>
    </row>
    <row r="18" spans="1:8" ht="25.5" x14ac:dyDescent="0.25">
      <c r="A18" s="13" t="s">
        <v>102</v>
      </c>
      <c r="B18" s="26" t="s">
        <v>126</v>
      </c>
      <c r="C18" s="73" t="s">
        <v>24</v>
      </c>
      <c r="D18" s="74">
        <v>5</v>
      </c>
      <c r="E18" s="75" t="s">
        <v>20</v>
      </c>
      <c r="F18" s="130"/>
      <c r="G18" s="76" t="s">
        <v>21</v>
      </c>
      <c r="H18" s="138">
        <f>D18*F18</f>
        <v>0</v>
      </c>
    </row>
    <row r="19" spans="1:8" ht="7.5" customHeight="1" x14ac:dyDescent="0.25">
      <c r="A19" s="13"/>
      <c r="B19" s="19"/>
      <c r="C19" s="73"/>
      <c r="D19" s="74"/>
      <c r="E19" s="75"/>
      <c r="F19" s="130"/>
      <c r="G19" s="76"/>
      <c r="H19" s="138"/>
    </row>
    <row r="20" spans="1:8" s="32" customFormat="1" ht="26.25" customHeight="1" x14ac:dyDescent="0.25">
      <c r="A20" s="13" t="s">
        <v>103</v>
      </c>
      <c r="B20" s="109" t="s">
        <v>190</v>
      </c>
      <c r="C20" s="73" t="s">
        <v>71</v>
      </c>
      <c r="D20" s="74">
        <v>1</v>
      </c>
      <c r="E20" s="75" t="s">
        <v>20</v>
      </c>
      <c r="F20" s="130"/>
      <c r="G20" s="76" t="s">
        <v>21</v>
      </c>
      <c r="H20" s="138">
        <f>D20*F20</f>
        <v>0</v>
      </c>
    </row>
    <row r="21" spans="1:8" s="32" customFormat="1" ht="7.5" customHeight="1" x14ac:dyDescent="0.25">
      <c r="A21" s="13"/>
      <c r="B21" s="109"/>
      <c r="C21" s="73"/>
      <c r="D21" s="74"/>
      <c r="E21" s="75"/>
      <c r="F21" s="130"/>
      <c r="G21" s="76"/>
      <c r="H21" s="138"/>
    </row>
    <row r="22" spans="1:8" s="32" customFormat="1" ht="26.25" customHeight="1" x14ac:dyDescent="0.25">
      <c r="A22" s="13" t="s">
        <v>104</v>
      </c>
      <c r="B22" s="109" t="s">
        <v>191</v>
      </c>
      <c r="C22" s="73" t="s">
        <v>71</v>
      </c>
      <c r="D22" s="74">
        <v>1</v>
      </c>
      <c r="E22" s="75" t="s">
        <v>20</v>
      </c>
      <c r="F22" s="130"/>
      <c r="G22" s="76" t="s">
        <v>21</v>
      </c>
      <c r="H22" s="138">
        <f>D22*F22</f>
        <v>0</v>
      </c>
    </row>
    <row r="23" spans="1:8" s="32" customFormat="1" ht="7.5" customHeight="1" x14ac:dyDescent="0.25">
      <c r="A23" s="13"/>
      <c r="B23" s="27"/>
      <c r="C23" s="73"/>
      <c r="D23" s="74"/>
      <c r="E23" s="75"/>
      <c r="F23" s="130"/>
      <c r="G23" s="76"/>
      <c r="H23" s="138"/>
    </row>
    <row r="24" spans="1:8" s="32" customFormat="1" ht="26.25" customHeight="1" x14ac:dyDescent="0.25">
      <c r="A24" s="13" t="s">
        <v>105</v>
      </c>
      <c r="B24" s="27" t="s">
        <v>192</v>
      </c>
      <c r="C24" s="73" t="s">
        <v>71</v>
      </c>
      <c r="D24" s="74">
        <v>1</v>
      </c>
      <c r="E24" s="75" t="s">
        <v>20</v>
      </c>
      <c r="F24" s="130"/>
      <c r="G24" s="76" t="s">
        <v>21</v>
      </c>
      <c r="H24" s="138">
        <f>D24*F24</f>
        <v>0</v>
      </c>
    </row>
    <row r="25" spans="1:8" s="32" customFormat="1" ht="7.5" customHeight="1" x14ac:dyDescent="0.25">
      <c r="A25" s="13"/>
      <c r="B25" s="27"/>
      <c r="C25" s="73"/>
      <c r="D25" s="74"/>
      <c r="E25" s="75"/>
      <c r="F25" s="130"/>
      <c r="G25" s="76"/>
      <c r="H25" s="138"/>
    </row>
    <row r="26" spans="1:8" s="32" customFormat="1" ht="26.25" customHeight="1" x14ac:dyDescent="0.25">
      <c r="A26" s="13" t="s">
        <v>106</v>
      </c>
      <c r="B26" s="27" t="s">
        <v>127</v>
      </c>
      <c r="C26" s="73" t="s">
        <v>24</v>
      </c>
      <c r="D26" s="74">
        <v>25</v>
      </c>
      <c r="E26" s="75" t="s">
        <v>20</v>
      </c>
      <c r="F26" s="130"/>
      <c r="G26" s="76" t="s">
        <v>21</v>
      </c>
      <c r="H26" s="138">
        <f>D26*F26</f>
        <v>0</v>
      </c>
    </row>
    <row r="27" spans="1:8" s="32" customFormat="1" ht="7.5" customHeight="1" x14ac:dyDescent="0.25">
      <c r="A27" s="13"/>
      <c r="B27" s="19"/>
      <c r="C27" s="73"/>
      <c r="D27" s="74"/>
      <c r="E27" s="75"/>
      <c r="F27" s="130"/>
      <c r="G27" s="76"/>
      <c r="H27" s="138"/>
    </row>
    <row r="28" spans="1:8" s="32" customFormat="1" ht="26.25" customHeight="1" x14ac:dyDescent="0.25">
      <c r="A28" s="13" t="s">
        <v>107</v>
      </c>
      <c r="B28" s="27" t="s">
        <v>128</v>
      </c>
      <c r="C28" s="73" t="s">
        <v>24</v>
      </c>
      <c r="D28" s="74">
        <v>5</v>
      </c>
      <c r="E28" s="75" t="s">
        <v>20</v>
      </c>
      <c r="F28" s="130"/>
      <c r="G28" s="76" t="s">
        <v>21</v>
      </c>
      <c r="H28" s="138">
        <f>D28*F28</f>
        <v>0</v>
      </c>
    </row>
    <row r="29" spans="1:8" s="32" customFormat="1" ht="7.5" customHeight="1" x14ac:dyDescent="0.25">
      <c r="A29" s="13"/>
      <c r="B29" s="19"/>
      <c r="C29" s="73"/>
      <c r="D29" s="74"/>
      <c r="E29" s="75"/>
      <c r="F29" s="130"/>
      <c r="G29" s="76"/>
      <c r="H29" s="138"/>
    </row>
    <row r="30" spans="1:8" s="32" customFormat="1" ht="39.75" customHeight="1" x14ac:dyDescent="0.25">
      <c r="A30" s="13" t="s">
        <v>108</v>
      </c>
      <c r="B30" s="19" t="s">
        <v>193</v>
      </c>
      <c r="C30" s="32" t="s">
        <v>71</v>
      </c>
      <c r="D30" s="74">
        <v>1</v>
      </c>
      <c r="E30" s="75" t="s">
        <v>20</v>
      </c>
      <c r="F30" s="130"/>
      <c r="G30" s="76" t="s">
        <v>21</v>
      </c>
      <c r="H30" s="138">
        <f>D30*F30</f>
        <v>0</v>
      </c>
    </row>
    <row r="31" spans="1:8" s="32" customFormat="1" ht="7.5" customHeight="1" x14ac:dyDescent="0.25">
      <c r="A31" s="13"/>
      <c r="B31" s="109"/>
      <c r="D31" s="74"/>
      <c r="E31" s="75"/>
      <c r="F31" s="130"/>
      <c r="G31" s="76"/>
      <c r="H31" s="138"/>
    </row>
    <row r="32" spans="1:8" s="32" customFormat="1" ht="39.75" customHeight="1" x14ac:dyDescent="0.25">
      <c r="A32" s="13" t="s">
        <v>109</v>
      </c>
      <c r="B32" s="109" t="s">
        <v>133</v>
      </c>
      <c r="C32" s="32" t="s">
        <v>132</v>
      </c>
      <c r="D32" s="74">
        <v>20</v>
      </c>
      <c r="E32" s="75" t="s">
        <v>20</v>
      </c>
      <c r="F32" s="130"/>
      <c r="G32" s="76" t="s">
        <v>21</v>
      </c>
      <c r="H32" s="138">
        <f>D32*F32</f>
        <v>0</v>
      </c>
    </row>
    <row r="33" spans="1:8" s="32" customFormat="1" ht="7.5" customHeight="1" x14ac:dyDescent="0.25">
      <c r="A33" s="13"/>
      <c r="B33" s="19"/>
      <c r="C33" s="73"/>
      <c r="D33" s="74"/>
      <c r="E33" s="75"/>
      <c r="F33" s="130"/>
      <c r="G33" s="76"/>
      <c r="H33" s="138"/>
    </row>
    <row r="34" spans="1:8" s="32" customFormat="1" ht="26.25" customHeight="1" x14ac:dyDescent="0.25">
      <c r="A34" s="13" t="s">
        <v>131</v>
      </c>
      <c r="B34" s="27" t="s">
        <v>134</v>
      </c>
      <c r="C34" s="32" t="s">
        <v>132</v>
      </c>
      <c r="D34" s="74">
        <v>20</v>
      </c>
      <c r="E34" s="75" t="s">
        <v>20</v>
      </c>
      <c r="F34" s="130"/>
      <c r="G34" s="76" t="s">
        <v>21</v>
      </c>
      <c r="H34" s="138">
        <f>D34*F34</f>
        <v>0</v>
      </c>
    </row>
    <row r="35" spans="1:8" s="32" customFormat="1" ht="7.5" customHeight="1" x14ac:dyDescent="0.25">
      <c r="A35" s="13"/>
      <c r="B35" s="19"/>
      <c r="C35" s="73"/>
      <c r="D35" s="74"/>
      <c r="E35" s="75"/>
      <c r="F35" s="130"/>
      <c r="G35" s="76"/>
      <c r="H35" s="138"/>
    </row>
    <row r="36" spans="1:8" s="32" customFormat="1" ht="25.5" customHeight="1" x14ac:dyDescent="0.25">
      <c r="A36" s="13" t="s">
        <v>135</v>
      </c>
      <c r="B36" s="19" t="s">
        <v>194</v>
      </c>
      <c r="C36" s="73" t="s">
        <v>24</v>
      </c>
      <c r="D36" s="74">
        <v>8</v>
      </c>
      <c r="E36" s="75" t="s">
        <v>20</v>
      </c>
      <c r="F36" s="130"/>
      <c r="G36" s="76" t="s">
        <v>21</v>
      </c>
      <c r="H36" s="138">
        <f>D36*F36</f>
        <v>0</v>
      </c>
    </row>
    <row r="37" spans="1:8" s="32" customFormat="1" ht="7.5" customHeight="1" x14ac:dyDescent="0.25">
      <c r="A37" s="13"/>
      <c r="B37" s="19"/>
      <c r="C37" s="73"/>
      <c r="D37" s="74"/>
      <c r="E37" s="75"/>
      <c r="F37" s="130"/>
      <c r="G37" s="76"/>
      <c r="H37" s="138"/>
    </row>
    <row r="38" spans="1:8" s="32" customFormat="1" ht="51.75" customHeight="1" x14ac:dyDescent="0.25">
      <c r="A38" s="13" t="s">
        <v>136</v>
      </c>
      <c r="B38" s="27" t="s">
        <v>211</v>
      </c>
      <c r="C38" s="32" t="s">
        <v>71</v>
      </c>
      <c r="D38" s="74">
        <v>1</v>
      </c>
      <c r="E38" s="75" t="s">
        <v>20</v>
      </c>
      <c r="F38" s="130"/>
      <c r="G38" s="76" t="s">
        <v>21</v>
      </c>
      <c r="H38" s="138">
        <f>D38*F38</f>
        <v>0</v>
      </c>
    </row>
    <row r="39" spans="1:8" s="32" customFormat="1" ht="7.5" customHeight="1" x14ac:dyDescent="0.25">
      <c r="A39" s="13"/>
      <c r="B39" s="27"/>
      <c r="C39" s="73"/>
      <c r="D39" s="74"/>
      <c r="E39" s="75"/>
      <c r="F39" s="130"/>
      <c r="G39" s="76"/>
      <c r="H39" s="138"/>
    </row>
    <row r="40" spans="1:8" s="32" customFormat="1" ht="51.75" customHeight="1" x14ac:dyDescent="0.25">
      <c r="A40" s="13" t="s">
        <v>178</v>
      </c>
      <c r="B40" s="27" t="s">
        <v>212</v>
      </c>
      <c r="C40" s="32" t="s">
        <v>71</v>
      </c>
      <c r="D40" s="74">
        <v>1</v>
      </c>
      <c r="E40" s="75" t="s">
        <v>20</v>
      </c>
      <c r="F40" s="130"/>
      <c r="G40" s="76" t="s">
        <v>21</v>
      </c>
      <c r="H40" s="138">
        <f>D40*F40</f>
        <v>0</v>
      </c>
    </row>
    <row r="41" spans="1:8" s="32" customFormat="1" ht="7.5" customHeight="1" x14ac:dyDescent="0.25">
      <c r="A41" s="13"/>
      <c r="B41" s="19"/>
      <c r="C41" s="73"/>
      <c r="D41" s="74"/>
      <c r="E41" s="75"/>
      <c r="F41" s="130"/>
      <c r="G41" s="76"/>
      <c r="H41" s="138"/>
    </row>
    <row r="42" spans="1:8" ht="26.25" customHeight="1" x14ac:dyDescent="0.25">
      <c r="A42" s="13" t="s">
        <v>179</v>
      </c>
      <c r="B42" s="26" t="s">
        <v>137</v>
      </c>
      <c r="C42" s="73" t="s">
        <v>27</v>
      </c>
      <c r="D42" s="74">
        <v>10</v>
      </c>
      <c r="E42" s="75" t="s">
        <v>20</v>
      </c>
      <c r="F42" s="130"/>
      <c r="G42" s="76" t="s">
        <v>21</v>
      </c>
      <c r="H42" s="138">
        <f>D42*F42</f>
        <v>0</v>
      </c>
    </row>
    <row r="43" spans="1:8" ht="7.5" customHeight="1" x14ac:dyDescent="0.25">
      <c r="A43" s="14"/>
      <c r="B43" s="21"/>
      <c r="C43" s="78"/>
      <c r="D43" s="79"/>
      <c r="E43" s="80"/>
      <c r="F43" s="81"/>
      <c r="G43" s="22"/>
      <c r="H43" s="139"/>
    </row>
    <row r="44" spans="1:8" ht="15" customHeight="1" x14ac:dyDescent="0.25">
      <c r="A44" s="103"/>
      <c r="B44" s="104" t="s">
        <v>28</v>
      </c>
      <c r="C44" s="105"/>
      <c r="D44" s="106"/>
      <c r="E44" s="107"/>
      <c r="F44" s="108"/>
      <c r="G44" s="107"/>
      <c r="H44" s="140">
        <f>SUM(H5:H43)</f>
        <v>0</v>
      </c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7.7109375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9" style="141" customWidth="1"/>
    <col min="7" max="7" width="2" style="141" customWidth="1"/>
    <col min="8" max="8" width="10.5703125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9</v>
      </c>
      <c r="B2" s="149" t="s">
        <v>118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63"/>
      <c r="B5" s="164"/>
      <c r="C5" s="165"/>
      <c r="D5" s="166"/>
      <c r="E5" s="137"/>
      <c r="F5" s="167"/>
      <c r="G5" s="137"/>
      <c r="H5" s="137"/>
    </row>
    <row r="6" spans="1:8" ht="24.75" customHeight="1" x14ac:dyDescent="0.25">
      <c r="A6" s="142" t="s">
        <v>29</v>
      </c>
      <c r="B6" s="168" t="s">
        <v>215</v>
      </c>
      <c r="C6" s="169" t="s">
        <v>30</v>
      </c>
      <c r="D6" s="170">
        <v>20</v>
      </c>
      <c r="E6" s="171" t="s">
        <v>20</v>
      </c>
      <c r="F6" s="130"/>
      <c r="G6" s="173" t="s">
        <v>21</v>
      </c>
      <c r="H6" s="138">
        <f>D6*F6</f>
        <v>0</v>
      </c>
    </row>
    <row r="7" spans="1:8" ht="7.5" customHeight="1" x14ac:dyDescent="0.25">
      <c r="A7" s="142"/>
      <c r="B7" s="168"/>
      <c r="C7" s="169"/>
      <c r="D7" s="170"/>
      <c r="E7" s="171"/>
      <c r="F7" s="130"/>
      <c r="G7" s="173"/>
      <c r="H7" s="138"/>
    </row>
    <row r="8" spans="1:8" ht="78" customHeight="1" x14ac:dyDescent="0.25">
      <c r="A8" s="142" t="s">
        <v>144</v>
      </c>
      <c r="B8" s="168" t="s">
        <v>195</v>
      </c>
      <c r="C8" s="169" t="s">
        <v>24</v>
      </c>
      <c r="D8" s="170">
        <v>6</v>
      </c>
      <c r="E8" s="171" t="s">
        <v>20</v>
      </c>
      <c r="F8" s="130"/>
      <c r="G8" s="173" t="s">
        <v>21</v>
      </c>
      <c r="H8" s="138">
        <f>D8*F8</f>
        <v>0</v>
      </c>
    </row>
    <row r="9" spans="1:8" ht="7.5" customHeight="1" x14ac:dyDescent="0.25">
      <c r="A9" s="142"/>
      <c r="B9" s="168"/>
      <c r="C9" s="169"/>
      <c r="D9" s="170"/>
      <c r="E9" s="171"/>
      <c r="F9" s="130"/>
      <c r="G9" s="173"/>
      <c r="H9" s="138"/>
    </row>
    <row r="10" spans="1:8" ht="90" customHeight="1" x14ac:dyDescent="0.25">
      <c r="A10" s="142" t="s">
        <v>169</v>
      </c>
      <c r="B10" s="168" t="s">
        <v>171</v>
      </c>
      <c r="C10" s="169" t="s">
        <v>24</v>
      </c>
      <c r="D10" s="170">
        <v>5</v>
      </c>
      <c r="E10" s="171" t="s">
        <v>20</v>
      </c>
      <c r="F10" s="130"/>
      <c r="G10" s="173" t="s">
        <v>21</v>
      </c>
      <c r="H10" s="138">
        <f>D10*F10</f>
        <v>0</v>
      </c>
    </row>
    <row r="11" spans="1:8" ht="7.5" customHeight="1" x14ac:dyDescent="0.25">
      <c r="A11" s="142"/>
      <c r="B11" s="168"/>
      <c r="C11" s="169"/>
      <c r="D11" s="170"/>
      <c r="E11" s="171"/>
      <c r="F11" s="130"/>
      <c r="G11" s="173"/>
      <c r="H11" s="138"/>
    </row>
    <row r="12" spans="1:8" ht="51.75" customHeight="1" x14ac:dyDescent="0.25">
      <c r="A12" s="142" t="s">
        <v>170</v>
      </c>
      <c r="B12" s="168" t="s">
        <v>172</v>
      </c>
      <c r="C12" s="169" t="s">
        <v>24</v>
      </c>
      <c r="D12" s="170">
        <v>2</v>
      </c>
      <c r="E12" s="171" t="s">
        <v>20</v>
      </c>
      <c r="F12" s="130"/>
      <c r="G12" s="173" t="s">
        <v>21</v>
      </c>
      <c r="H12" s="138">
        <f>D12*F12</f>
        <v>0</v>
      </c>
    </row>
    <row r="13" spans="1:8" ht="7.5" customHeight="1" x14ac:dyDescent="0.25">
      <c r="A13" s="174"/>
      <c r="B13" s="175"/>
      <c r="C13" s="176"/>
      <c r="D13" s="177"/>
      <c r="E13" s="178"/>
      <c r="F13" s="179"/>
      <c r="G13" s="180"/>
      <c r="H13" s="139"/>
    </row>
    <row r="14" spans="1:8" ht="15" customHeight="1" x14ac:dyDescent="0.25">
      <c r="A14" s="181"/>
      <c r="B14" s="182" t="s">
        <v>119</v>
      </c>
      <c r="C14" s="183"/>
      <c r="D14" s="184"/>
      <c r="E14" s="185"/>
      <c r="F14" s="186"/>
      <c r="G14" s="185"/>
      <c r="H14" s="140">
        <f>SUM(H5:H13)</f>
        <v>0</v>
      </c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&amp;C&amp;"Arial,Uobičajeno"&amp;9Prilagodba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7.7109375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9" style="141" customWidth="1"/>
    <col min="7" max="7" width="2" style="141" customWidth="1"/>
    <col min="8" max="8" width="10.5703125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10</v>
      </c>
      <c r="B2" s="149" t="s">
        <v>138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63"/>
      <c r="B5" s="164"/>
      <c r="C5" s="165"/>
      <c r="D5" s="166"/>
      <c r="E5" s="137"/>
      <c r="F5" s="167"/>
      <c r="G5" s="137"/>
      <c r="H5" s="137"/>
    </row>
    <row r="6" spans="1:8" ht="128.25" customHeight="1" x14ac:dyDescent="0.25">
      <c r="A6" s="142" t="s">
        <v>35</v>
      </c>
      <c r="B6" s="189" t="s">
        <v>216</v>
      </c>
      <c r="C6" s="169" t="s">
        <v>71</v>
      </c>
      <c r="D6" s="170">
        <v>1</v>
      </c>
      <c r="E6" s="171" t="s">
        <v>20</v>
      </c>
      <c r="F6" s="130"/>
      <c r="G6" s="173" t="s">
        <v>21</v>
      </c>
      <c r="H6" s="138">
        <f>D6*F6</f>
        <v>0</v>
      </c>
    </row>
    <row r="7" spans="1:8" ht="7.5" customHeight="1" x14ac:dyDescent="0.25">
      <c r="A7" s="142"/>
      <c r="B7" s="189"/>
      <c r="C7" s="169"/>
      <c r="D7" s="170"/>
      <c r="E7" s="171"/>
      <c r="F7" s="130"/>
      <c r="G7" s="173"/>
      <c r="H7" s="138"/>
    </row>
    <row r="8" spans="1:8" ht="51.75" customHeight="1" x14ac:dyDescent="0.25">
      <c r="A8" s="142" t="s">
        <v>82</v>
      </c>
      <c r="B8" s="189" t="s">
        <v>196</v>
      </c>
      <c r="C8" s="169" t="s">
        <v>24</v>
      </c>
      <c r="D8" s="170">
        <v>6</v>
      </c>
      <c r="E8" s="171" t="s">
        <v>20</v>
      </c>
      <c r="F8" s="130"/>
      <c r="G8" s="173" t="s">
        <v>21</v>
      </c>
      <c r="H8" s="138">
        <f>D8*F8</f>
        <v>0</v>
      </c>
    </row>
    <row r="9" spans="1:8" ht="7.5" customHeight="1" x14ac:dyDescent="0.25">
      <c r="A9" s="174"/>
      <c r="B9" s="175"/>
      <c r="C9" s="176"/>
      <c r="D9" s="177"/>
      <c r="E9" s="178"/>
      <c r="F9" s="179"/>
      <c r="G9" s="180"/>
      <c r="H9" s="139"/>
    </row>
    <row r="10" spans="1:8" ht="15" customHeight="1" x14ac:dyDescent="0.25">
      <c r="A10" s="181"/>
      <c r="B10" s="182" t="s">
        <v>139</v>
      </c>
      <c r="C10" s="183"/>
      <c r="D10" s="184"/>
      <c r="E10" s="185"/>
      <c r="F10" s="186"/>
      <c r="G10" s="185"/>
      <c r="H10" s="140">
        <f>SUM(H5:H9)</f>
        <v>0</v>
      </c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7.7109375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9" style="141" customWidth="1"/>
    <col min="7" max="7" width="2" style="141" customWidth="1"/>
    <col min="8" max="8" width="10.5703125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11</v>
      </c>
      <c r="B2" s="149" t="s">
        <v>110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42"/>
      <c r="B5" s="168"/>
      <c r="C5" s="169"/>
      <c r="D5" s="170"/>
      <c r="E5" s="171"/>
      <c r="F5" s="172"/>
      <c r="G5" s="173"/>
      <c r="H5" s="138"/>
    </row>
    <row r="6" spans="1:8" ht="90" customHeight="1" x14ac:dyDescent="0.25">
      <c r="A6" s="142" t="s">
        <v>31</v>
      </c>
      <c r="B6" s="168" t="s">
        <v>217</v>
      </c>
      <c r="C6" s="169" t="s">
        <v>71</v>
      </c>
      <c r="D6" s="170">
        <v>1</v>
      </c>
      <c r="E6" s="171" t="s">
        <v>20</v>
      </c>
      <c r="F6" s="130"/>
      <c r="G6" s="173" t="s">
        <v>21</v>
      </c>
      <c r="H6" s="138">
        <f>D6*F6</f>
        <v>0</v>
      </c>
    </row>
    <row r="7" spans="1:8" ht="7.5" customHeight="1" x14ac:dyDescent="0.25">
      <c r="A7" s="142"/>
      <c r="B7" s="168"/>
      <c r="C7" s="169"/>
      <c r="D7" s="170"/>
      <c r="E7" s="171"/>
      <c r="F7" s="130"/>
      <c r="G7" s="173"/>
      <c r="H7" s="138"/>
    </row>
    <row r="8" spans="1:8" ht="103.5" customHeight="1" x14ac:dyDescent="0.25">
      <c r="A8" s="142" t="s">
        <v>84</v>
      </c>
      <c r="B8" s="190" t="s">
        <v>197</v>
      </c>
      <c r="C8" s="169" t="s">
        <v>71</v>
      </c>
      <c r="D8" s="170">
        <v>1</v>
      </c>
      <c r="E8" s="171" t="s">
        <v>20</v>
      </c>
      <c r="F8" s="130"/>
      <c r="G8" s="173" t="s">
        <v>21</v>
      </c>
      <c r="H8" s="138">
        <f>D8*F8</f>
        <v>0</v>
      </c>
    </row>
    <row r="9" spans="1:8" ht="7.5" customHeight="1" x14ac:dyDescent="0.25">
      <c r="A9" s="142"/>
      <c r="B9" s="168"/>
      <c r="C9" s="169"/>
      <c r="D9" s="170"/>
      <c r="E9" s="171"/>
      <c r="F9" s="130"/>
      <c r="G9" s="173"/>
      <c r="H9" s="138"/>
    </row>
    <row r="10" spans="1:8" ht="103.5" customHeight="1" x14ac:dyDescent="0.25">
      <c r="A10" s="142" t="s">
        <v>85</v>
      </c>
      <c r="B10" s="168" t="s">
        <v>198</v>
      </c>
      <c r="C10" s="169" t="s">
        <v>71</v>
      </c>
      <c r="D10" s="170">
        <v>1</v>
      </c>
      <c r="E10" s="171" t="s">
        <v>20</v>
      </c>
      <c r="F10" s="130"/>
      <c r="G10" s="173" t="s">
        <v>21</v>
      </c>
      <c r="H10" s="138">
        <f>D10*F10</f>
        <v>0</v>
      </c>
    </row>
    <row r="11" spans="1:8" ht="7.5" customHeight="1" x14ac:dyDescent="0.25">
      <c r="A11" s="174"/>
      <c r="B11" s="175"/>
      <c r="C11" s="176"/>
      <c r="D11" s="177"/>
      <c r="E11" s="178"/>
      <c r="F11" s="179"/>
      <c r="G11" s="180"/>
      <c r="H11" s="139"/>
    </row>
    <row r="12" spans="1:8" ht="15" customHeight="1" x14ac:dyDescent="0.25">
      <c r="A12" s="181"/>
      <c r="B12" s="182" t="s">
        <v>111</v>
      </c>
      <c r="C12" s="183"/>
      <c r="D12" s="184"/>
      <c r="E12" s="185"/>
      <c r="F12" s="186"/>
      <c r="G12" s="185"/>
      <c r="H12" s="140">
        <f>SUM(H5:H11)</f>
        <v>0</v>
      </c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Layout" zoomScaleNormal="100" zoomScaleSheetLayoutView="100" workbookViewId="0">
      <selection activeCell="F6" sqref="F6"/>
    </sheetView>
  </sheetViews>
  <sheetFormatPr defaultRowHeight="15" x14ac:dyDescent="0.25"/>
  <cols>
    <col min="1" max="1" width="4.28515625" style="187" customWidth="1"/>
    <col min="2" max="2" width="48.140625" style="187" customWidth="1"/>
    <col min="3" max="3" width="4.28515625" style="187" customWidth="1"/>
    <col min="4" max="4" width="5.140625" style="188" customWidth="1"/>
    <col min="5" max="5" width="2.140625" style="141" customWidth="1"/>
    <col min="6" max="6" width="8.85546875" style="141" customWidth="1"/>
    <col min="7" max="7" width="2" style="141" customWidth="1"/>
    <col min="8" max="8" width="10.28515625" style="141" customWidth="1"/>
    <col min="9" max="16384" width="9.140625" style="147"/>
  </cols>
  <sheetData>
    <row r="1" spans="1:8" ht="15" customHeight="1" x14ac:dyDescent="0.25">
      <c r="A1" s="142"/>
      <c r="B1" s="143"/>
      <c r="C1" s="144"/>
      <c r="D1" s="145"/>
      <c r="E1" s="133"/>
      <c r="F1" s="146"/>
      <c r="G1" s="133"/>
      <c r="H1" s="133"/>
    </row>
    <row r="2" spans="1:8" x14ac:dyDescent="0.25">
      <c r="A2" s="148" t="s">
        <v>12</v>
      </c>
      <c r="B2" s="149" t="s">
        <v>140</v>
      </c>
      <c r="C2" s="149"/>
      <c r="D2" s="149"/>
      <c r="E2" s="150"/>
      <c r="F2" s="151"/>
      <c r="G2" s="152"/>
      <c r="H2" s="134"/>
    </row>
    <row r="3" spans="1:8" ht="7.5" customHeight="1" x14ac:dyDescent="0.25">
      <c r="A3" s="153"/>
      <c r="B3" s="154"/>
      <c r="C3" s="154"/>
      <c r="D3" s="155"/>
      <c r="E3" s="156"/>
      <c r="F3" s="157"/>
      <c r="G3" s="158"/>
      <c r="H3" s="135"/>
    </row>
    <row r="4" spans="1:8" ht="25.5" customHeight="1" x14ac:dyDescent="0.25">
      <c r="A4" s="159" t="s">
        <v>18</v>
      </c>
      <c r="B4" s="160" t="s">
        <v>19</v>
      </c>
      <c r="C4" s="160" t="s">
        <v>72</v>
      </c>
      <c r="D4" s="161" t="s">
        <v>73</v>
      </c>
      <c r="E4" s="136" t="s">
        <v>20</v>
      </c>
      <c r="F4" s="162" t="s">
        <v>74</v>
      </c>
      <c r="G4" s="136" t="s">
        <v>21</v>
      </c>
      <c r="H4" s="136" t="s">
        <v>22</v>
      </c>
    </row>
    <row r="5" spans="1:8" ht="7.5" customHeight="1" x14ac:dyDescent="0.25">
      <c r="A5" s="163"/>
      <c r="B5" s="164"/>
      <c r="C5" s="165"/>
      <c r="D5" s="166"/>
      <c r="E5" s="137"/>
      <c r="F5" s="167"/>
      <c r="G5" s="137"/>
      <c r="H5" s="137"/>
    </row>
    <row r="6" spans="1:8" ht="64.5" customHeight="1" x14ac:dyDescent="0.25">
      <c r="A6" s="191" t="s">
        <v>98</v>
      </c>
      <c r="B6" s="168" t="s">
        <v>142</v>
      </c>
      <c r="C6" s="169" t="s">
        <v>24</v>
      </c>
      <c r="D6" s="170">
        <v>15</v>
      </c>
      <c r="E6" s="171" t="s">
        <v>20</v>
      </c>
      <c r="F6" s="192"/>
      <c r="G6" s="173" t="s">
        <v>21</v>
      </c>
      <c r="H6" s="138">
        <f>D6*F6</f>
        <v>0</v>
      </c>
    </row>
    <row r="7" spans="1:8" ht="7.5" customHeight="1" x14ac:dyDescent="0.25">
      <c r="A7" s="174"/>
      <c r="B7" s="175"/>
      <c r="C7" s="176"/>
      <c r="D7" s="177"/>
      <c r="E7" s="178"/>
      <c r="F7" s="179"/>
      <c r="G7" s="180"/>
      <c r="H7" s="139"/>
    </row>
    <row r="8" spans="1:8" ht="15" customHeight="1" x14ac:dyDescent="0.25">
      <c r="A8" s="181"/>
      <c r="B8" s="182" t="s">
        <v>141</v>
      </c>
      <c r="C8" s="183"/>
      <c r="D8" s="184"/>
      <c r="E8" s="185"/>
      <c r="F8" s="186"/>
      <c r="G8" s="185"/>
      <c r="H8" s="140">
        <f>SUM(H5:H7)</f>
        <v>0</v>
      </c>
    </row>
    <row r="11" spans="1:8" s="187" customFormat="1" x14ac:dyDescent="0.25">
      <c r="B11" s="147"/>
      <c r="D11" s="188"/>
      <c r="E11" s="141"/>
      <c r="F11" s="141"/>
      <c r="G11" s="141"/>
      <c r="H11" s="141"/>
    </row>
  </sheetData>
  <sheetProtection password="CBE4" sheet="1" objects="1" scenarios="1" selectLockedCells="1"/>
  <mergeCells count="1">
    <mergeCell ref="B2:D2"/>
  </mergeCell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&amp;C&amp;"Arial,Regular"&amp;9Prilagodba stana br.5 u prizemlju stambene zgrade u Zagrebu, Ulica Antuna Šoljana 3</oddHeader>
    <oddFooter>&amp;C&amp;"Arial,Regular"&amp;9Area Arte d.o.o. Zagreb, Ulica grada Vukovara 237C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16</vt:i4>
      </vt:variant>
      <vt:variant>
        <vt:lpstr>Imenovani rasponi</vt:lpstr>
      </vt:variant>
      <vt:variant>
        <vt:i4>2</vt:i4>
      </vt:variant>
    </vt:vector>
  </HeadingPairs>
  <TitlesOfParts>
    <vt:vector size="18" baseType="lpstr">
      <vt:lpstr>naslovnica</vt:lpstr>
      <vt:lpstr>opis</vt:lpstr>
      <vt:lpstr>tlocrt</vt:lpstr>
      <vt:lpstr>rekapitulacija</vt:lpstr>
      <vt:lpstr>rušenja</vt:lpstr>
      <vt:lpstr>zidarski</vt:lpstr>
      <vt:lpstr>gips-kartonski</vt:lpstr>
      <vt:lpstr>stolarski</vt:lpstr>
      <vt:lpstr>izolaterski</vt:lpstr>
      <vt:lpstr>keramičarski</vt:lpstr>
      <vt:lpstr>parketarski</vt:lpstr>
      <vt:lpstr>soboslik-ličilački</vt:lpstr>
      <vt:lpstr>ViK</vt:lpstr>
      <vt:lpstr>grijanje</vt:lpstr>
      <vt:lpstr>elektroinstalacija</vt:lpstr>
      <vt:lpstr>čišćenje</vt:lpstr>
      <vt:lpstr>opis!Podrucje_ispisa</vt:lpstr>
      <vt:lpstr>tlocrt!Podrucje_ispisa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Arte</dc:creator>
  <cp:lastModifiedBy>Vlado Bačić</cp:lastModifiedBy>
  <cp:lastPrinted>2018-01-03T14:41:59Z</cp:lastPrinted>
  <dcterms:created xsi:type="dcterms:W3CDTF">2016-12-25T20:55:52Z</dcterms:created>
  <dcterms:modified xsi:type="dcterms:W3CDTF">2018-05-16T13:16:22Z</dcterms:modified>
</cp:coreProperties>
</file>